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YandexDisk-Transenergo08\YandexDisk\Трансэнерго\Док по РЭК\Раскрытие Инф\2021\п. 19 с ппрф 24 по прил 7 186 приказа минэнерго\"/>
    </mc:Choice>
  </mc:AlternateContent>
  <bookViews>
    <workbookView xWindow="0" yWindow="0" windowWidth="28800" windowHeight="12330" activeTab="12"/>
  </bookViews>
  <sheets>
    <sheet name="1.1" sheetId="5" r:id="rId1"/>
    <sheet name="1.2" sheetId="6" r:id="rId2"/>
    <sheet name="1.3" sheetId="14" r:id="rId3"/>
    <sheet name="2.1" sheetId="13" r:id="rId4"/>
    <sheet name="2.2" sheetId="12" r:id="rId5"/>
    <sheet name="2.3" sheetId="11" r:id="rId6"/>
    <sheet name="3.1" sheetId="7" r:id="rId7"/>
    <sheet name="3.2" sheetId="8" r:id="rId8"/>
    <sheet name="3.3" sheetId="9" r:id="rId9"/>
    <sheet name="3.4" sheetId="10" r:id="rId10"/>
    <sheet name="4.1" sheetId="1" r:id="rId11"/>
    <sheet name="4.2" sheetId="2" r:id="rId12"/>
    <sheet name="4.3" sheetId="3" r:id="rId13"/>
    <sheet name="4.9" sheetId="4" r:id="rId14"/>
  </sheets>
  <externalReferences>
    <externalReference r:id="rId15"/>
  </externalReferences>
  <definedNames>
    <definedName name="_xlnm._FilterDatabase" localSheetId="2" hidden="1">'1.3'!$A$5:$Q$6</definedName>
    <definedName name="_xlnm.Print_Area" localSheetId="1">'1.2'!$A$1:$AA$10</definedName>
    <definedName name="_xlnm.Print_Area" localSheetId="2">'1.3'!$A$1:$Q$6</definedName>
    <definedName name="_xlnm.Print_Area" localSheetId="3">'2.1'!$D$1:$H$35</definedName>
    <definedName name="_xlnm.Print_Area" localSheetId="6">'3.1'!$A$1:$I$45</definedName>
    <definedName name="_xlnm.Print_Area" localSheetId="9">'3.4'!$A$1:$R$31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4" l="1"/>
  <c r="L8" i="14"/>
  <c r="K8" i="14"/>
  <c r="M7" i="14"/>
  <c r="M6" i="14"/>
  <c r="M8" i="14" s="1"/>
  <c r="H6" i="14"/>
  <c r="H35" i="13"/>
  <c r="H34" i="13"/>
  <c r="H33" i="13"/>
  <c r="H32" i="13"/>
  <c r="H28" i="13"/>
  <c r="H27" i="13"/>
  <c r="R29" i="10"/>
  <c r="Q29" i="10"/>
  <c r="N29" i="10"/>
  <c r="K29" i="10"/>
  <c r="H29" i="10"/>
  <c r="E29" i="10"/>
  <c r="R28" i="10"/>
  <c r="Q28" i="10"/>
  <c r="N28" i="10"/>
  <c r="K28" i="10"/>
  <c r="H28" i="10"/>
  <c r="E28" i="10"/>
  <c r="R27" i="10"/>
  <c r="Q27" i="10"/>
  <c r="N27" i="10"/>
  <c r="K27" i="10"/>
  <c r="H27" i="10"/>
  <c r="E27" i="10"/>
  <c r="R26" i="10"/>
  <c r="Q26" i="10"/>
  <c r="N26" i="10"/>
  <c r="K26" i="10"/>
  <c r="H26" i="10"/>
  <c r="E26" i="10"/>
  <c r="R25" i="10"/>
  <c r="Q25" i="10"/>
  <c r="N25" i="10"/>
  <c r="K25" i="10"/>
  <c r="H25" i="10"/>
  <c r="E25" i="10"/>
  <c r="R24" i="10"/>
  <c r="Q24" i="10"/>
  <c r="N24" i="10"/>
  <c r="K24" i="10"/>
  <c r="H24" i="10"/>
  <c r="E24" i="10"/>
  <c r="R23" i="10"/>
  <c r="Q23" i="10"/>
  <c r="N23" i="10"/>
  <c r="K23" i="10"/>
  <c r="H23" i="10"/>
  <c r="E23" i="10"/>
  <c r="R22" i="10"/>
  <c r="Q22" i="10"/>
  <c r="N22" i="10"/>
  <c r="K22" i="10"/>
  <c r="H22" i="10"/>
  <c r="E22" i="10"/>
  <c r="R21" i="10"/>
  <c r="Q21" i="10"/>
  <c r="N21" i="10"/>
  <c r="K21" i="10"/>
  <c r="H21" i="10"/>
  <c r="E21" i="10"/>
  <c r="R20" i="10"/>
  <c r="Q20" i="10"/>
  <c r="N20" i="10"/>
  <c r="K20" i="10"/>
  <c r="H20" i="10"/>
  <c r="E20" i="10"/>
  <c r="R19" i="10"/>
  <c r="Q19" i="10"/>
  <c r="N19" i="10"/>
  <c r="K19" i="10"/>
  <c r="H19" i="10"/>
  <c r="E19" i="10"/>
  <c r="R18" i="10"/>
  <c r="Q18" i="10"/>
  <c r="N18" i="10"/>
  <c r="K18" i="10"/>
  <c r="H18" i="10"/>
  <c r="E18" i="10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AA10" i="6"/>
  <c r="Z10" i="6"/>
  <c r="Y10" i="6"/>
  <c r="X10" i="6"/>
  <c r="W10" i="6"/>
  <c r="V10" i="6"/>
  <c r="U10" i="6"/>
  <c r="T10" i="6"/>
  <c r="AA9" i="6"/>
  <c r="AA11" i="6" s="1"/>
  <c r="Z9" i="6"/>
  <c r="Z11" i="6" s="1"/>
  <c r="Y9" i="6"/>
  <c r="Y11" i="6" s="1"/>
  <c r="X9" i="6"/>
  <c r="X11" i="6" s="1"/>
  <c r="W9" i="6"/>
  <c r="W11" i="6" s="1"/>
  <c r="V9" i="6"/>
  <c r="V11" i="6" s="1"/>
  <c r="U9" i="6"/>
  <c r="U11" i="6" s="1"/>
  <c r="T9" i="6"/>
  <c r="T11" i="6" s="1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BW11" i="5"/>
  <c r="BW13" i="5" s="1"/>
  <c r="BV11" i="5"/>
  <c r="BV13" i="5" s="1"/>
  <c r="BU11" i="5"/>
  <c r="BU13" i="5" s="1"/>
  <c r="BT11" i="5"/>
  <c r="BT13" i="5" s="1"/>
  <c r="BS11" i="5"/>
  <c r="BS13" i="5" s="1"/>
  <c r="BR11" i="5"/>
  <c r="BR13" i="5" s="1"/>
  <c r="BQ11" i="5"/>
  <c r="BQ13" i="5" s="1"/>
  <c r="BP11" i="5"/>
  <c r="BP13" i="5" s="1"/>
  <c r="BO11" i="5"/>
  <c r="BO13" i="5" s="1"/>
  <c r="BN11" i="5"/>
  <c r="BN13" i="5" s="1"/>
  <c r="BM11" i="5"/>
  <c r="BM13" i="5" s="1"/>
  <c r="BL11" i="5"/>
  <c r="BL13" i="5" s="1"/>
  <c r="BK11" i="5"/>
  <c r="BK13" i="5" s="1"/>
  <c r="BJ11" i="5"/>
  <c r="BJ13" i="5" s="1"/>
  <c r="BI11" i="5"/>
  <c r="BI13" i="5" s="1"/>
  <c r="BH11" i="5"/>
  <c r="BH13" i="5" s="1"/>
  <c r="BG11" i="5"/>
  <c r="BG13" i="5" s="1"/>
  <c r="BF11" i="5"/>
  <c r="BF13" i="5" s="1"/>
  <c r="BE11" i="5"/>
  <c r="BE13" i="5" s="1"/>
  <c r="BD11" i="5"/>
  <c r="BD13" i="5" s="1"/>
  <c r="BC11" i="5"/>
  <c r="BC13" i="5" s="1"/>
  <c r="BB11" i="5"/>
  <c r="BB13" i="5" s="1"/>
  <c r="BA11" i="5"/>
  <c r="BA13" i="5" s="1"/>
  <c r="AZ11" i="5"/>
  <c r="AZ13" i="5" s="1"/>
  <c r="B1" i="4" l="1"/>
  <c r="I7" i="2"/>
  <c r="B1" i="2"/>
  <c r="Q25" i="1" l="1"/>
  <c r="Q17" i="1"/>
  <c r="Q16" i="1" s="1"/>
  <c r="Q9" i="1"/>
  <c r="P25" i="1"/>
  <c r="P17" i="1"/>
  <c r="P16" i="1" s="1"/>
  <c r="P9" i="1"/>
  <c r="N25" i="1"/>
  <c r="N17" i="1"/>
  <c r="N16" i="1" s="1"/>
  <c r="N9" i="1"/>
  <c r="K25" i="1"/>
  <c r="K17" i="1"/>
  <c r="K16" i="1" s="1"/>
  <c r="K9" i="1"/>
  <c r="H25" i="1"/>
  <c r="H17" i="1"/>
  <c r="H16" i="1" s="1"/>
  <c r="E7" i="3"/>
  <c r="E8" i="3" s="1"/>
  <c r="G25" i="1"/>
  <c r="G17" i="1"/>
  <c r="G16" i="1" s="1"/>
  <c r="G9" i="1"/>
  <c r="E25" i="1"/>
  <c r="E17" i="1"/>
  <c r="E16" i="1" s="1"/>
  <c r="F16" i="1" s="1"/>
  <c r="D25" i="1"/>
  <c r="D17" i="1"/>
  <c r="D16" i="1"/>
  <c r="D9" i="1"/>
  <c r="F9" i="1" s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R7" i="1"/>
  <c r="O7" i="1"/>
  <c r="L7" i="1"/>
  <c r="I7" i="1"/>
  <c r="F7" i="1"/>
  <c r="B1" i="1"/>
</calcChain>
</file>

<file path=xl/sharedStrings.xml><?xml version="1.0" encoding="utf-8"?>
<sst xmlns="http://schemas.openxmlformats.org/spreadsheetml/2006/main" count="450" uniqueCount="234">
  <si>
    <t>4 Качество обслуживания</t>
  </si>
  <si>
    <t>4.1</t>
  </si>
  <si>
    <t>№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</si>
  <si>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</si>
  <si>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</si>
  <si>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</si>
  <si>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</si>
  <si>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</si>
  <si>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</si>
  <si>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</si>
  <si>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</si>
  <si>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</si>
  <si>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</si>
  <si>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</si>
  <si>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</si>
  <si>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</si>
  <si>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 xml:space="preserve">коммерческий учет электрической энергии 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</si>
  <si>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</si>
  <si>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</si>
  <si>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</si>
  <si>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</si>
  <si>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</si>
  <si>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</si>
  <si>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</si>
  <si>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</si>
  <si>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</si>
  <si>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</si>
  <si>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</si>
  <si>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</si>
  <si>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</si>
  <si>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</si>
  <si>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</si>
  <si>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</si>
  <si>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</si>
  <si>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</si>
  <si>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</si>
  <si>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</si>
  <si>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</si>
  <si>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</si>
  <si>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</si>
  <si>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</si>
  <si>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</si>
  <si>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</si>
  <si>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</si>
  <si>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</si>
  <si>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прочее (переоформление документов о ТП)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</si>
  <si>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</si>
  <si>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</si>
  <si>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</si>
  <si>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</si>
  <si>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</si>
  <si>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</si>
  <si>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</si>
  <si>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</si>
  <si>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</si>
  <si>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</si>
  <si>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</si>
  <si>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Рязанский</t>
  </si>
  <si>
    <t>классический</t>
  </si>
  <si>
    <t>Рязань проезд Яблочкова д. 5 корп. 5</t>
  </si>
  <si>
    <t>+7(491) 277-17-70</t>
  </si>
  <si>
    <t>08.00-17.00</t>
  </si>
  <si>
    <t>прием заявок, выдача договоров, Актов, консультирование по вопросам технологического присоединения к электрическим сетям</t>
  </si>
  <si>
    <t>Скопинский</t>
  </si>
  <si>
    <t>Рязанская область г. Скопин ул. Пирогова д. 38</t>
  </si>
  <si>
    <t>+7 920 967-52-89</t>
  </si>
  <si>
    <t>прием заявок, выдача документации</t>
  </si>
  <si>
    <t xml:space="preserve"> </t>
  </si>
  <si>
    <t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t>
  </si>
  <si>
    <t>4.3 Информация о заочном обслуживании потребителей посредством телефонной связи</t>
  </si>
  <si>
    <t>Наименование</t>
  </si>
  <si>
    <t>Единица измерения</t>
  </si>
  <si>
    <t>Перечень номеров телефонов, выделенных для обслуживания потребителей:                                                                Номер телефона по вопросам энергоснабжения:                       Номер телефона центра обработки телефонных вызовов:</t>
  </si>
  <si>
    <t xml:space="preserve">        </t>
  </si>
  <si>
    <t>2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</si>
  <si>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</si>
  <si>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</si>
  <si>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</si>
  <si>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</si>
  <si>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</si>
  <si>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</si>
  <si>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</si>
  <si>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</si>
  <si>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4.5 Дополнительных услуг потребителям электрической энергии не оказывалось.</t>
  </si>
  <si>
    <t>4.6 Мероприятия, направленные на работу с социально уязвимыми группами населения не разрабатывались, в виду отсутствия таковых.</t>
  </si>
  <si>
    <t>4.4 За отчетный период наибольшее число обращений зарегистрировано по оказанию услуг по переоформлению документов о технологическом присоединении. Заявок содержащих жалобы нет.</t>
  </si>
  <si>
    <t>4.9 Информация по обращениям потребителей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</si>
  <si>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</si>
  <si>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</si>
  <si>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</si>
  <si>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</si>
  <si>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</si>
  <si>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</si>
  <si>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</si>
  <si>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</si>
  <si>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</si>
  <si>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</si>
  <si>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</si>
  <si>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</si>
  <si>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</si>
  <si>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</si>
  <si>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</si>
  <si>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</si>
  <si>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</si>
  <si>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</si>
  <si>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</si>
  <si>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</si>
  <si>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</si>
  <si>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</si>
  <si>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</si>
  <si>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</si>
  <si>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</si>
  <si>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</si>
  <si>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Выполнены мероприятия по результатам обращения</t>
  </si>
  <si>
    <t>Планируемые мероприятия по результатам обращения</t>
  </si>
  <si>
    <t>Да</t>
  </si>
  <si>
    <t>Информация о количестве потребителей услуг ООО "Трансэнерго" в 2019 и 2020 годах</t>
  </si>
  <si>
    <t>№ п/п</t>
  </si>
  <si>
    <t>Наименование 
филиала</t>
  </si>
  <si>
    <t>Наименование региона</t>
  </si>
  <si>
    <t>Количество потребителей услуг ООО "Трансэнерго"</t>
  </si>
  <si>
    <t>2019 год</t>
  </si>
  <si>
    <t>2020 год</t>
  </si>
  <si>
    <t>Динамика</t>
  </si>
  <si>
    <t>Юридические лица</t>
  </si>
  <si>
    <t>Физические лица</t>
  </si>
  <si>
    <t>ВН</t>
  </si>
  <si>
    <t>СН1</t>
  </si>
  <si>
    <t>СН2</t>
  </si>
  <si>
    <t>НН</t>
  </si>
  <si>
    <t>I категория</t>
  </si>
  <si>
    <t>II категория</t>
  </si>
  <si>
    <t>III категория</t>
  </si>
  <si>
    <t>Рязанская область</t>
  </si>
  <si>
    <t>Итого по филиалу ООО "Трансэнерго"</t>
  </si>
  <si>
    <t>Информация о количестве точек поставки, оборудованных приборами учета электрической энергии, в 2019 и 2020 годах</t>
  </si>
  <si>
    <t>Количество точек поставки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</si>
  <si>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</si>
  <si>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</si>
  <si>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</si>
  <si>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Приборы учета без возможности дистанционного сбора данных</t>
  </si>
  <si>
    <t xml:space="preserve">Итого </t>
  </si>
  <si>
    <t>3.1 Информация о наличии невостребованной мощности для осуществления технологического присоединения</t>
  </si>
  <si>
    <t xml:space="preserve"> В соответствии с требованиями Стандартов раскрытия информации субъектами оптового и розничных рынков электрической энергии , утвержденных Постановлением Правительства Российской Федерации от 21 января 2004 г № 24 информация о наличии невостребованной мощности для осуществления технологического присоединения размещена на официальном сайте АО "Оборонэнерго" в части "Раскрытие информации" (подраздел пункта 19 г раздела "Раскрываемая информация в соответствии с Постановлением Правительства Российской Федерации от 21.01.2004 г. № 24 "Об утверждении стандартов раскрытия информации субъектами оптового и розничных рынков электрической энергии")</t>
  </si>
  <si>
    <t>3.2 Мероприятия, выполненные в целях ООО "Трансэнерго" в целях совершенствования деятельности по технологическому присоединению в отчетном периоде</t>
  </si>
  <si>
    <t>1. Уменьшено количество визитов в сетевую организацию в течение выполнения технологического присоединения (с помощью личного кабинета заявителя, единого официального телефонного номера и пр.).</t>
  </si>
  <si>
    <t>2. Увеличение объема раскрываемой на официальном сайте организации информации по технологическому присоединению (в том числе об ориентировочной плате за ТП,  формы документов, информация о порядке и сроках выполнения технологического присоединения).</t>
  </si>
  <si>
    <t>3. Специалисты проводят консльтации по вопросам осуществления технологического присоединения, энергосбережения и учета элетроэнергии. Оказывается помощь при формировании и оформлении необходимого пакета документов для подачи заявки.</t>
  </si>
  <si>
    <t>4.Сокращены сроки выполнения  мероприятий по техническим условиям со стороны сетевой организации (благодаря уменьшению коропоративных и других процедур как внутри самой организации, так и со смежными сетевыми организациями, участвующими в процессе подключения организациями).</t>
  </si>
  <si>
    <t xml:space="preserve">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 отсутствует
</t>
  </si>
  <si>
    <t>Таблица № 3 (п.3.4.)</t>
  </si>
  <si>
    <t>Сведения о качестве услуг по технологическому присоединению к электрическим сетям сетевой организации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</si>
  <si>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</si>
  <si>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</si>
  <si>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 за 2020 год</t>
  </si>
  <si>
    <t>до 15 кВт              включительно</t>
  </si>
  <si>
    <t>свыше 15 кВт и до 150 кВт включительно</t>
  </si>
  <si>
    <t>свыше 150 кВт и менее              670 кВт</t>
  </si>
  <si>
    <t>не менее 670 кВт</t>
  </si>
  <si>
    <t>объекты по производству электрической энергии</t>
  </si>
  <si>
    <t>Динами ка изменения показателя, %</t>
  </si>
  <si>
    <t>Динами ка изменения показателя, №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</si>
  <si>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</si>
  <si>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</si>
  <si>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подтвержденными актами контролирующих организаций и (или) решениями суда, штуки, в том числе: 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</si>
  <si>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</si>
  <si>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</si>
  <si>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</si>
  <si>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</si>
  <si>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исполненних договоров об осуществлении технологического присоединения к электрическим сетям, штуки</t>
  </si>
  <si>
    <t>Число исполненних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</si>
  <si>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</si>
  <si>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</si>
  <si>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</si>
  <si>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</si>
  <si>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 целью выполнения мероприятий по повышению надежности электросетевого комплекса и обеспечению качественного электроснабжения потребителей в зоне ответственности Общества выполнены следующие мероприятия:</t>
  </si>
  <si>
    <t>Работы</t>
  </si>
  <si>
    <t>ед измер.</t>
  </si>
  <si>
    <t>итого</t>
  </si>
  <si>
    <t>Техническое обслуживание</t>
  </si>
  <si>
    <t>трансформаторы</t>
  </si>
  <si>
    <t>шт</t>
  </si>
  <si>
    <t xml:space="preserve">кабельные линии электропередачи </t>
  </si>
  <si>
    <t>км</t>
  </si>
  <si>
    <t>коммутационное оборудование</t>
  </si>
  <si>
    <t>ед.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</si>
  <si>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</si>
  <si>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</si>
  <si>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( П</t>
    </r>
    <r>
      <rPr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</si>
  <si>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 ( П</t>
    </r>
    <r>
      <rPr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</si>
  <si>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</t>
    </r>
    <r>
      <rPr>
        <vertAlign val="subscript"/>
        <sz val="11"/>
        <color theme="1"/>
        <rFont val="Calibri"/>
        <family val="2"/>
        <charset val="204"/>
        <scheme val="minor"/>
      </rPr>
      <t>SAIDI,план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</si>
  <si>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</t>
    </r>
    <r>
      <rPr>
        <vertAlign val="subscript"/>
        <sz val="11"/>
        <color theme="1"/>
        <rFont val="Calibri"/>
        <family val="2"/>
        <charset val="204"/>
        <scheme val="minor"/>
      </rPr>
      <t>SAIFI,план</t>
    </r>
  </si>
  <si>
    <t>Показатель качества оказания услуг по передаче электроэнергии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</si>
  <si>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</si>
  <si>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Рязанский филиал</t>
  </si>
  <si>
    <t>Скопинский филиал</t>
  </si>
  <si>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</si>
  <si>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</si>
  <si>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</si>
  <si>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</si>
  <si>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</si>
  <si>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Информация о качестве услуг по передаче электрической энергии</t>
  </si>
  <si>
    <t>по ООО "Трансэнерго"</t>
  </si>
  <si>
    <t xml:space="preserve">N </t>
  </si>
  <si>
    <t xml:space="preserve">Показатель </t>
  </si>
  <si>
    <t xml:space="preserve">Значение показателя, годы </t>
  </si>
  <si>
    <t xml:space="preserve">Динамика изменения показателя </t>
  </si>
  <si>
    <t xml:space="preserve">Показатель средней продолжительности прекращений передачи электрической энергии (Пsaidi) </t>
  </si>
  <si>
    <t xml:space="preserve">ВН (110 кВ и выше) </t>
  </si>
  <si>
    <t xml:space="preserve">СН1 (35 - 60 кВ) </t>
  </si>
  <si>
    <t xml:space="preserve">СН2 (1 - 20 кВ) </t>
  </si>
  <si>
    <t xml:space="preserve">НН (до 1 кВ) </t>
  </si>
  <si>
    <t xml:space="preserve">Показатель средней частоты прекращений передачи электрической энергии (Пsaifi) 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</si>
  <si>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 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</si>
  <si>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 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</si>
  <si>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 </t>
  </si>
  <si>
    <t xml:space="preserve"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 </t>
  </si>
  <si>
    <t>Электросетевое хозяйство</t>
  </si>
  <si>
    <t>Наименование субъекта 
Российской Федерации</t>
  </si>
  <si>
    <t>Протяженность</t>
  </si>
  <si>
    <t>ТП +РП
6-35/0,4 кВ</t>
  </si>
  <si>
    <t>ПС-35 кВ</t>
  </si>
  <si>
    <t>ПС 
110-150 кВ</t>
  </si>
  <si>
    <t>ПС 220 кВ</t>
  </si>
  <si>
    <t>ВЛ, км</t>
  </si>
  <si>
    <t>КЛ, км</t>
  </si>
  <si>
    <t>Кол-во, шт.</t>
  </si>
  <si>
    <t>220 кВ</t>
  </si>
  <si>
    <t>110 кВ</t>
  </si>
  <si>
    <t>35 кВ</t>
  </si>
  <si>
    <t>6 - 20 кВ</t>
  </si>
  <si>
    <t>0,4 кВ</t>
  </si>
  <si>
    <t>Итого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</si>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</sst>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" fillId="0" borderId="0"/>
  </cellStyleXfs>
  <cellXfs count="24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/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1"/>
    <xf numFmtId="0" fontId="4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 wrapText="1"/>
    </xf>
    <xf numFmtId="0" fontId="4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/>
    <xf numFmtId="0" fontId="5" fillId="0" borderId="6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/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5" fillId="0" borderId="0" xfId="1" applyFont="1" applyFill="1"/>
    <xf numFmtId="0" fontId="5" fillId="3" borderId="0" xfId="1" applyFont="1" applyFill="1"/>
    <xf numFmtId="0" fontId="5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49" fontId="5" fillId="0" borderId="28" xfId="1" applyNumberFormat="1" applyFont="1" applyBorder="1" applyAlignment="1">
      <alignment vertical="center" wrapText="1"/>
    </xf>
    <xf numFmtId="0" fontId="5" fillId="3" borderId="10" xfId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12" xfId="1" applyFont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5" fillId="0" borderId="31" xfId="1" applyNumberFormat="1" applyFont="1" applyBorder="1" applyAlignment="1">
      <alignment horizontal="center" vertical="center" wrapText="1"/>
    </xf>
    <xf numFmtId="0" fontId="5" fillId="0" borderId="31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49" fontId="5" fillId="0" borderId="32" xfId="1" applyNumberFormat="1" applyFont="1" applyBorder="1" applyAlignment="1">
      <alignment vertical="center" wrapText="1"/>
    </xf>
    <xf numFmtId="0" fontId="5" fillId="0" borderId="22" xfId="1" applyFont="1" applyFill="1" applyBorder="1" applyAlignment="1">
      <alignment horizontal="center" vertical="center" wrapText="1"/>
    </xf>
    <xf numFmtId="2" fontId="5" fillId="0" borderId="23" xfId="1" applyNumberFormat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1" fontId="5" fillId="0" borderId="33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3" borderId="0" xfId="1" applyFont="1" applyFill="1" applyBorder="1"/>
    <xf numFmtId="0" fontId="10" fillId="0" borderId="0" xfId="1" applyFont="1" applyBorder="1" applyAlignment="1"/>
    <xf numFmtId="0" fontId="10" fillId="0" borderId="0" xfId="1" applyFont="1" applyFill="1" applyBorder="1"/>
    <xf numFmtId="0" fontId="10" fillId="3" borderId="0" xfId="1" applyFont="1" applyFill="1" applyBorder="1"/>
    <xf numFmtId="0" fontId="10" fillId="0" borderId="0" xfId="1" applyFont="1" applyFill="1" applyBorder="1" applyAlignment="1"/>
    <xf numFmtId="0" fontId="11" fillId="0" borderId="9" xfId="1" applyFont="1" applyBorder="1" applyAlignment="1">
      <alignment horizontal="center" wrapText="1"/>
    </xf>
    <xf numFmtId="0" fontId="11" fillId="0" borderId="10" xfId="1" applyFont="1" applyBorder="1" applyAlignment="1">
      <alignment horizontal="center" wrapText="1"/>
    </xf>
    <xf numFmtId="0" fontId="11" fillId="0" borderId="29" xfId="1" applyFont="1" applyBorder="1" applyAlignment="1">
      <alignment horizontal="center" wrapText="1"/>
    </xf>
    <xf numFmtId="0" fontId="12" fillId="0" borderId="0" xfId="1" applyFont="1" applyAlignment="1">
      <alignment wrapText="1"/>
    </xf>
    <xf numFmtId="0" fontId="11" fillId="0" borderId="12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1" fillId="0" borderId="30" xfId="1" applyFont="1" applyBorder="1" applyAlignment="1">
      <alignment horizontal="center" wrapText="1"/>
    </xf>
    <xf numFmtId="0" fontId="11" fillId="0" borderId="21" xfId="1" applyFont="1" applyBorder="1" applyAlignment="1">
      <alignment horizontal="center" wrapText="1"/>
    </xf>
    <xf numFmtId="0" fontId="11" fillId="0" borderId="22" xfId="1" applyFont="1" applyBorder="1" applyAlignment="1">
      <alignment horizontal="center" wrapText="1"/>
    </xf>
    <xf numFmtId="0" fontId="11" fillId="0" borderId="33" xfId="1" applyFont="1" applyBorder="1" applyAlignment="1">
      <alignment horizontal="center" wrapText="1"/>
    </xf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1" fillId="0" borderId="34" xfId="1" applyFont="1" applyBorder="1"/>
    <xf numFmtId="0" fontId="1" fillId="0" borderId="2" xfId="1" applyBorder="1"/>
    <xf numFmtId="0" fontId="1" fillId="0" borderId="35" xfId="1" applyBorder="1"/>
    <xf numFmtId="0" fontId="1" fillId="0" borderId="12" xfId="1" applyBorder="1" applyAlignment="1">
      <alignment horizontal="right"/>
    </xf>
    <xf numFmtId="0" fontId="1" fillId="0" borderId="1" xfId="1" applyBorder="1"/>
    <xf numFmtId="0" fontId="1" fillId="0" borderId="30" xfId="1" applyBorder="1"/>
    <xf numFmtId="0" fontId="1" fillId="0" borderId="21" xfId="1" applyBorder="1" applyAlignment="1">
      <alignment horizontal="right"/>
    </xf>
    <xf numFmtId="0" fontId="1" fillId="0" borderId="22" xfId="1" applyBorder="1"/>
    <xf numFmtId="0" fontId="1" fillId="0" borderId="33" xfId="1" applyBorder="1"/>
    <xf numFmtId="0" fontId="13" fillId="0" borderId="0" xfId="1" applyFont="1" applyAlignment="1">
      <alignment horizontal="center" vertical="center"/>
    </xf>
    <xf numFmtId="0" fontId="1" fillId="0" borderId="0" xfId="1" applyAlignment="1">
      <alignment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164" fontId="1" fillId="0" borderId="7" xfId="1" applyNumberFormat="1" applyBorder="1" applyAlignment="1">
      <alignment horizontal="center" vertical="center" wrapText="1"/>
    </xf>
    <xf numFmtId="164" fontId="1" fillId="0" borderId="7" xfId="1" applyNumberForma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7" fillId="0" borderId="0" xfId="2"/>
    <xf numFmtId="0" fontId="18" fillId="0" borderId="0" xfId="2" applyFont="1"/>
    <xf numFmtId="0" fontId="17" fillId="0" borderId="0" xfId="2" applyAlignment="1">
      <alignment horizontal="center"/>
    </xf>
    <xf numFmtId="0" fontId="6" fillId="0" borderId="36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6" fillId="0" borderId="40" xfId="2" applyFont="1" applyBorder="1" applyAlignment="1">
      <alignment vertical="center" wrapText="1"/>
    </xf>
    <xf numFmtId="0" fontId="6" fillId="0" borderId="41" xfId="2" applyFont="1" applyBorder="1" applyAlignment="1">
      <alignment vertical="center" wrapText="1"/>
    </xf>
    <xf numFmtId="0" fontId="19" fillId="0" borderId="5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 shrinkToFit="1"/>
    </xf>
    <xf numFmtId="0" fontId="9" fillId="0" borderId="1" xfId="1" applyFont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 shrinkToFit="1"/>
    </xf>
    <xf numFmtId="4" fontId="9" fillId="4" borderId="1" xfId="1" applyNumberFormat="1" applyFont="1" applyFill="1" applyBorder="1" applyAlignment="1">
      <alignment horizontal="center" vertical="center" wrapText="1" shrinkToFit="1"/>
    </xf>
    <xf numFmtId="4" fontId="9" fillId="5" borderId="1" xfId="1" applyNumberFormat="1" applyFont="1" applyFill="1" applyBorder="1" applyAlignment="1">
      <alignment horizontal="center" vertical="center" wrapText="1" shrinkToFit="1"/>
    </xf>
    <xf numFmtId="1" fontId="7" fillId="0" borderId="1" xfId="1" applyNumberFormat="1" applyFont="1" applyFill="1" applyBorder="1" applyAlignment="1">
      <alignment horizontal="center" vertical="center" wrapText="1" shrinkToFit="1"/>
    </xf>
    <xf numFmtId="0" fontId="5" fillId="0" borderId="0" xfId="1" applyFont="1" applyFill="1" applyAlignment="1">
      <alignment wrapText="1" shrinkToFit="1"/>
    </xf>
    <xf numFmtId="0" fontId="9" fillId="0" borderId="2" xfId="1" applyFont="1" applyFill="1" applyBorder="1" applyAlignment="1">
      <alignment horizontal="center" vertical="center" wrapText="1" shrinkToFit="1"/>
    </xf>
    <xf numFmtId="49" fontId="9" fillId="0" borderId="1" xfId="1" applyNumberFormat="1" applyFont="1" applyFill="1" applyBorder="1" applyAlignment="1">
      <alignment horizontal="center" vertical="center" wrapText="1" shrinkToFit="1"/>
    </xf>
    <xf numFmtId="4" fontId="9" fillId="0" borderId="1" xfId="1" applyNumberFormat="1" applyFont="1" applyFill="1" applyBorder="1" applyAlignment="1">
      <alignment horizontal="center" vertical="center" wrapText="1" shrinkToFit="1"/>
    </xf>
    <xf numFmtId="0" fontId="20" fillId="6" borderId="1" xfId="1" applyFont="1" applyFill="1" applyBorder="1" applyAlignment="1">
      <alignment horizontal="center" vertical="center" wrapText="1"/>
    </xf>
    <xf numFmtId="0" fontId="20" fillId="6" borderId="2" xfId="1" applyFont="1" applyFill="1" applyBorder="1" applyAlignment="1">
      <alignment horizontal="center" vertical="center" wrapText="1" shrinkToFit="1"/>
    </xf>
    <xf numFmtId="0" fontId="21" fillId="0" borderId="0" xfId="1" applyFont="1" applyFill="1" applyAlignment="1">
      <alignment wrapText="1" shrinkToFi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wrapText="1" shrinkToFit="1"/>
    </xf>
    <xf numFmtId="4" fontId="6" fillId="3" borderId="1" xfId="1" applyNumberFormat="1" applyFont="1" applyFill="1" applyBorder="1" applyAlignment="1">
      <alignment horizontal="center" vertical="center" wrapText="1" shrinkToFit="1"/>
    </xf>
    <xf numFmtId="4" fontId="6" fillId="0" borderId="1" xfId="1" applyNumberFormat="1" applyFont="1" applyFill="1" applyBorder="1" applyAlignment="1">
      <alignment horizontal="center" vertical="center" wrapText="1" shrinkToFit="1"/>
    </xf>
    <xf numFmtId="4" fontId="22" fillId="7" borderId="1" xfId="3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 shrinkToFit="1"/>
    </xf>
    <xf numFmtId="1" fontId="6" fillId="3" borderId="1" xfId="1" applyNumberFormat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wrapText="1" shrinkToFit="1"/>
    </xf>
    <xf numFmtId="0" fontId="5" fillId="0" borderId="1" xfId="1" applyFont="1" applyFill="1" applyBorder="1" applyAlignment="1">
      <alignment horizontal="center" vertical="center" wrapText="1" shrinkToFit="1"/>
    </xf>
    <xf numFmtId="4" fontId="5" fillId="0" borderId="1" xfId="1" applyNumberFormat="1" applyFont="1" applyFill="1" applyBorder="1" applyAlignment="1">
      <alignment horizontal="center" vertical="center" wrapText="1" shrinkToFit="1"/>
    </xf>
    <xf numFmtId="4" fontId="23" fillId="0" borderId="1" xfId="1" applyNumberFormat="1" applyFont="1" applyFill="1" applyBorder="1" applyAlignment="1">
      <alignment horizontal="center" vertical="center" wrapText="1" shrinkToFit="1"/>
    </xf>
    <xf numFmtId="1" fontId="23" fillId="0" borderId="1" xfId="1" applyNumberFormat="1" applyFont="1" applyFill="1" applyBorder="1" applyAlignment="1">
      <alignment horizontal="center" vertical="center" wrapText="1" shrinkToFit="1"/>
    </xf>
    <xf numFmtId="1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left" wrapText="1" shrinkToFi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wrapText="1" shrinkToFit="1"/>
    </xf>
    <xf numFmtId="0" fontId="5" fillId="0" borderId="0" xfId="1" applyFont="1" applyFill="1" applyAlignment="1">
      <alignment horizontal="center" vertical="center" wrapText="1" shrinkToFit="1"/>
    </xf>
    <xf numFmtId="4" fontId="5" fillId="0" borderId="0" xfId="1" applyNumberFormat="1" applyFont="1" applyFill="1" applyAlignment="1">
      <alignment horizontal="center" vertical="center" wrapText="1" shrinkToFit="1"/>
    </xf>
    <xf numFmtId="4" fontId="23" fillId="0" borderId="0" xfId="1" applyNumberFormat="1" applyFont="1" applyFill="1" applyAlignment="1">
      <alignment horizontal="center" vertical="center" wrapText="1" shrinkToFit="1"/>
    </xf>
    <xf numFmtId="1" fontId="23" fillId="0" borderId="0" xfId="1" applyNumberFormat="1" applyFont="1" applyFill="1" applyAlignment="1">
      <alignment horizontal="center" vertical="center" wrapText="1" shrinkToFit="1"/>
    </xf>
    <xf numFmtId="1" fontId="5" fillId="0" borderId="0" xfId="1" applyNumberFormat="1" applyFont="1" applyFill="1" applyAlignment="1">
      <alignment horizontal="center" vertical="center" wrapText="1" shrinkToFit="1"/>
    </xf>
    <xf numFmtId="16" fontId="1" fillId="0" borderId="0" xfId="1" applyNumberFormat="1"/>
  </cellXfs>
  <cellStyles count="4">
    <cellStyle name="Обычный" xfId="0" builtinId="0"/>
    <cellStyle name="Обычный 17" xfId="3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-Transenergo08/YandexDisk/&#1058;&#1088;&#1072;&#1085;&#1089;&#1101;&#1085;&#1077;&#1088;&#1075;&#1086;/&#1044;&#1086;&#1082;%20&#1087;&#1086;%20&#1056;&#1069;&#1050;/&#1057;&#1077;&#1090;&#1077;&#1074;&#1099;&#1077;%20&#1082;&#1086;&#1085;&#1090;&#1086;&#1088;&#1099;/11.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"/>
      <sheetName val="2.2"/>
      <sheetName val="3"/>
      <sheetName val="4"/>
      <sheetName val="4.2"/>
      <sheetName val="4.3"/>
      <sheetName val="4.9"/>
    </sheetNames>
    <sheetDataSet>
      <sheetData sheetId="0"/>
      <sheetData sheetId="1"/>
      <sheetData sheetId="2"/>
      <sheetData sheetId="3">
        <row r="1">
          <cell r="B1" t="str">
    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    </cell>
        </row>
        <row r="8">
          <cell r="F8" t="str">
            <v>динамика изменения показателя %</v>
          </cell>
        </row>
      </sheetData>
      <sheetData sheetId="4"/>
      <sheetData sheetId="5"/>
      <sheetData sheetId="6">
        <row r="1">
          <cell r="B1" t="str">
            <v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"/>
  <sheetViews>
    <sheetView zoomScale="120" zoomScaleNormal="120" zoomScaleSheetLayoutView="80" workbookViewId="0">
      <selection activeCell="A14" sqref="A14"/>
    </sheetView>
  </sheetViews>
  <sheetFormatPr defaultRowHeight="15" x14ac:dyDescent="0.25"/>
  <cols>
    <col min="1" max="1" width="6.5703125" style="45" customWidth="1"/>
    <col min="2" max="2" width="16.140625" style="45" customWidth="1"/>
    <col min="3" max="3" width="24" style="45" customWidth="1"/>
    <col min="4" max="4" width="3.7109375" style="45" bestFit="1" customWidth="1"/>
    <col min="5" max="5" width="4.5703125" style="45" bestFit="1" customWidth="1"/>
    <col min="6" max="10" width="3.7109375" style="45" bestFit="1" customWidth="1"/>
    <col min="11" max="12" width="4.5703125" style="45" bestFit="1" customWidth="1"/>
    <col min="13" max="13" width="3.7109375" style="45" bestFit="1" customWidth="1"/>
    <col min="14" max="14" width="4.5703125" style="45" bestFit="1" customWidth="1"/>
    <col min="15" max="15" width="5.5703125" style="45" bestFit="1" customWidth="1"/>
    <col min="16" max="23" width="3.7109375" style="45" bestFit="1" customWidth="1"/>
    <col min="24" max="24" width="4.5703125" style="45" customWidth="1"/>
    <col min="25" max="26" width="3.7109375" style="45" bestFit="1" customWidth="1"/>
    <col min="27" max="27" width="6.85546875" style="45" customWidth="1"/>
    <col min="28" max="34" width="3.7109375" style="45" bestFit="1" customWidth="1"/>
    <col min="35" max="36" width="4.42578125" style="45" bestFit="1" customWidth="1"/>
    <col min="37" max="37" width="3.7109375" style="45" bestFit="1" customWidth="1"/>
    <col min="38" max="38" width="4.42578125" style="45" bestFit="1" customWidth="1"/>
    <col min="39" max="39" width="5.5703125" style="45" bestFit="1" customWidth="1"/>
    <col min="40" max="47" width="3.7109375" style="45" bestFit="1" customWidth="1"/>
    <col min="48" max="48" width="5.85546875" style="45" customWidth="1"/>
    <col min="49" max="50" width="3.7109375" style="45" bestFit="1" customWidth="1"/>
    <col min="51" max="51" width="5.5703125" style="45" customWidth="1"/>
    <col min="52" max="58" width="3.7109375" style="45" bestFit="1" customWidth="1"/>
    <col min="59" max="60" width="5.140625" style="45" bestFit="1" customWidth="1"/>
    <col min="61" max="61" width="3.7109375" style="45" bestFit="1" customWidth="1"/>
    <col min="62" max="62" width="5.140625" style="45" bestFit="1" customWidth="1"/>
    <col min="63" max="63" width="6.28515625" style="45" bestFit="1" customWidth="1"/>
    <col min="64" max="70" width="3.7109375" style="45" bestFit="1" customWidth="1"/>
    <col min="71" max="71" width="4.42578125" style="45" customWidth="1"/>
    <col min="72" max="72" width="5.7109375" style="45" customWidth="1"/>
    <col min="73" max="74" width="3.7109375" style="45" bestFit="1" customWidth="1"/>
    <col min="75" max="75" width="5.140625" style="45" bestFit="1" customWidth="1"/>
    <col min="76" max="16384" width="9.140625" style="45"/>
  </cols>
  <sheetData>
    <row r="1" spans="1:75" ht="18.75" x14ac:dyDescent="0.3"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</row>
    <row r="2" spans="1:75" ht="42" customHeight="1" x14ac:dyDescent="0.3">
      <c r="BH2" s="47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</row>
    <row r="4" spans="1:75" ht="33" customHeight="1" x14ac:dyDescent="0.25">
      <c r="A4" s="48" t="s">
        <v>116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</row>
    <row r="5" spans="1:75" x14ac:dyDescent="0.25">
      <c r="A5" s="49" t="s">
        <v>117</v>
      </c>
      <c r="B5" s="50" t="s">
        <v>118</v>
      </c>
      <c r="C5" s="50" t="s">
        <v>119</v>
      </c>
      <c r="D5" s="51" t="s">
        <v>120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</row>
    <row r="6" spans="1:75" ht="30" customHeight="1" x14ac:dyDescent="0.25">
      <c r="A6" s="49"/>
      <c r="B6" s="50"/>
      <c r="C6" s="50"/>
      <c r="D6" s="50" t="s">
        <v>121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 t="s">
        <v>122</v>
      </c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 t="s">
        <v>123</v>
      </c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</row>
    <row r="7" spans="1:75" x14ac:dyDescent="0.25">
      <c r="A7" s="49"/>
      <c r="B7" s="50"/>
      <c r="C7" s="50"/>
      <c r="D7" s="51" t="s">
        <v>124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 t="s">
        <v>125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 t="s">
        <v>124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 t="s">
        <v>125</v>
      </c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 t="s">
        <v>124</v>
      </c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 t="s">
        <v>125</v>
      </c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</row>
    <row r="8" spans="1:75" x14ac:dyDescent="0.25">
      <c r="A8" s="49"/>
      <c r="B8" s="50"/>
      <c r="C8" s="50"/>
      <c r="D8" s="51" t="s">
        <v>126</v>
      </c>
      <c r="E8" s="51"/>
      <c r="F8" s="51"/>
      <c r="G8" s="51" t="s">
        <v>127</v>
      </c>
      <c r="H8" s="51"/>
      <c r="I8" s="51"/>
      <c r="J8" s="51" t="s">
        <v>128</v>
      </c>
      <c r="K8" s="51"/>
      <c r="L8" s="51"/>
      <c r="M8" s="51" t="s">
        <v>129</v>
      </c>
      <c r="N8" s="51"/>
      <c r="O8" s="51"/>
      <c r="P8" s="51" t="s">
        <v>126</v>
      </c>
      <c r="Q8" s="51"/>
      <c r="R8" s="51"/>
      <c r="S8" s="51" t="s">
        <v>127</v>
      </c>
      <c r="T8" s="51"/>
      <c r="U8" s="51"/>
      <c r="V8" s="51" t="s">
        <v>128</v>
      </c>
      <c r="W8" s="51"/>
      <c r="X8" s="51"/>
      <c r="Y8" s="51" t="s">
        <v>129</v>
      </c>
      <c r="Z8" s="51"/>
      <c r="AA8" s="51"/>
      <c r="AB8" s="51" t="s">
        <v>126</v>
      </c>
      <c r="AC8" s="51"/>
      <c r="AD8" s="51"/>
      <c r="AE8" s="51" t="s">
        <v>127</v>
      </c>
      <c r="AF8" s="51"/>
      <c r="AG8" s="51"/>
      <c r="AH8" s="51" t="s">
        <v>128</v>
      </c>
      <c r="AI8" s="51"/>
      <c r="AJ8" s="51"/>
      <c r="AK8" s="51" t="s">
        <v>129</v>
      </c>
      <c r="AL8" s="51"/>
      <c r="AM8" s="51"/>
      <c r="AN8" s="51" t="s">
        <v>126</v>
      </c>
      <c r="AO8" s="51"/>
      <c r="AP8" s="51"/>
      <c r="AQ8" s="51" t="s">
        <v>127</v>
      </c>
      <c r="AR8" s="51"/>
      <c r="AS8" s="51"/>
      <c r="AT8" s="51" t="s">
        <v>128</v>
      </c>
      <c r="AU8" s="51"/>
      <c r="AV8" s="51"/>
      <c r="AW8" s="51" t="s">
        <v>129</v>
      </c>
      <c r="AX8" s="51"/>
      <c r="AY8" s="51"/>
      <c r="AZ8" s="51" t="s">
        <v>126</v>
      </c>
      <c r="BA8" s="51"/>
      <c r="BB8" s="51"/>
      <c r="BC8" s="51" t="s">
        <v>127</v>
      </c>
      <c r="BD8" s="51"/>
      <c r="BE8" s="51"/>
      <c r="BF8" s="51" t="s">
        <v>128</v>
      </c>
      <c r="BG8" s="51"/>
      <c r="BH8" s="51"/>
      <c r="BI8" s="51" t="s">
        <v>129</v>
      </c>
      <c r="BJ8" s="51"/>
      <c r="BK8" s="51"/>
      <c r="BL8" s="51" t="s">
        <v>126</v>
      </c>
      <c r="BM8" s="51"/>
      <c r="BN8" s="51"/>
      <c r="BO8" s="51" t="s">
        <v>127</v>
      </c>
      <c r="BP8" s="51"/>
      <c r="BQ8" s="51"/>
      <c r="BR8" s="51" t="s">
        <v>128</v>
      </c>
      <c r="BS8" s="51"/>
      <c r="BT8" s="51"/>
      <c r="BU8" s="51" t="s">
        <v>129</v>
      </c>
      <c r="BV8" s="51"/>
      <c r="BW8" s="51"/>
    </row>
    <row r="9" spans="1:75" ht="70.5" customHeight="1" x14ac:dyDescent="0.25">
      <c r="A9" s="49"/>
      <c r="B9" s="50"/>
      <c r="C9" s="50"/>
      <c r="D9" s="52" t="s">
        <v>130</v>
      </c>
      <c r="E9" s="52" t="s">
        <v>131</v>
      </c>
      <c r="F9" s="52" t="s">
        <v>132</v>
      </c>
      <c r="G9" s="52" t="s">
        <v>130</v>
      </c>
      <c r="H9" s="52" t="s">
        <v>131</v>
      </c>
      <c r="I9" s="52" t="s">
        <v>132</v>
      </c>
      <c r="J9" s="52" t="s">
        <v>130</v>
      </c>
      <c r="K9" s="52" t="s">
        <v>131</v>
      </c>
      <c r="L9" s="52" t="s">
        <v>132</v>
      </c>
      <c r="M9" s="52" t="s">
        <v>130</v>
      </c>
      <c r="N9" s="52" t="s">
        <v>131</v>
      </c>
      <c r="O9" s="52" t="s">
        <v>132</v>
      </c>
      <c r="P9" s="52" t="s">
        <v>130</v>
      </c>
      <c r="Q9" s="52" t="s">
        <v>131</v>
      </c>
      <c r="R9" s="52" t="s">
        <v>132</v>
      </c>
      <c r="S9" s="52" t="s">
        <v>130</v>
      </c>
      <c r="T9" s="52" t="s">
        <v>131</v>
      </c>
      <c r="U9" s="52" t="s">
        <v>132</v>
      </c>
      <c r="V9" s="52" t="s">
        <v>130</v>
      </c>
      <c r="W9" s="52" t="s">
        <v>131</v>
      </c>
      <c r="X9" s="52" t="s">
        <v>132</v>
      </c>
      <c r="Y9" s="52" t="s">
        <v>130</v>
      </c>
      <c r="Z9" s="52" t="s">
        <v>131</v>
      </c>
      <c r="AA9" s="52" t="s">
        <v>132</v>
      </c>
      <c r="AB9" s="52" t="s">
        <v>130</v>
      </c>
      <c r="AC9" s="52" t="s">
        <v>131</v>
      </c>
      <c r="AD9" s="52" t="s">
        <v>132</v>
      </c>
      <c r="AE9" s="52" t="s">
        <v>130</v>
      </c>
      <c r="AF9" s="52" t="s">
        <v>131</v>
      </c>
      <c r="AG9" s="52" t="s">
        <v>132</v>
      </c>
      <c r="AH9" s="52" t="s">
        <v>130</v>
      </c>
      <c r="AI9" s="52" t="s">
        <v>131</v>
      </c>
      <c r="AJ9" s="52" t="s">
        <v>132</v>
      </c>
      <c r="AK9" s="52" t="s">
        <v>130</v>
      </c>
      <c r="AL9" s="52" t="s">
        <v>131</v>
      </c>
      <c r="AM9" s="52" t="s">
        <v>132</v>
      </c>
      <c r="AN9" s="52" t="s">
        <v>130</v>
      </c>
      <c r="AO9" s="52" t="s">
        <v>131</v>
      </c>
      <c r="AP9" s="52" t="s">
        <v>132</v>
      </c>
      <c r="AQ9" s="52" t="s">
        <v>130</v>
      </c>
      <c r="AR9" s="52" t="s">
        <v>131</v>
      </c>
      <c r="AS9" s="52" t="s">
        <v>132</v>
      </c>
      <c r="AT9" s="52" t="s">
        <v>130</v>
      </c>
      <c r="AU9" s="52" t="s">
        <v>131</v>
      </c>
      <c r="AV9" s="52" t="s">
        <v>132</v>
      </c>
      <c r="AW9" s="52" t="s">
        <v>130</v>
      </c>
      <c r="AX9" s="52" t="s">
        <v>131</v>
      </c>
      <c r="AY9" s="52" t="s">
        <v>132</v>
      </c>
      <c r="AZ9" s="52" t="s">
        <v>130</v>
      </c>
      <c r="BA9" s="52" t="s">
        <v>131</v>
      </c>
      <c r="BB9" s="52" t="s">
        <v>132</v>
      </c>
      <c r="BC9" s="52" t="s">
        <v>130</v>
      </c>
      <c r="BD9" s="52" t="s">
        <v>131</v>
      </c>
      <c r="BE9" s="52" t="s">
        <v>132</v>
      </c>
      <c r="BF9" s="52" t="s">
        <v>130</v>
      </c>
      <c r="BG9" s="52" t="s">
        <v>131</v>
      </c>
      <c r="BH9" s="52" t="s">
        <v>132</v>
      </c>
      <c r="BI9" s="52" t="s">
        <v>130</v>
      </c>
      <c r="BJ9" s="52" t="s">
        <v>131</v>
      </c>
      <c r="BK9" s="52" t="s">
        <v>132</v>
      </c>
      <c r="BL9" s="52" t="s">
        <v>130</v>
      </c>
      <c r="BM9" s="52" t="s">
        <v>131</v>
      </c>
      <c r="BN9" s="52" t="s">
        <v>132</v>
      </c>
      <c r="BO9" s="52" t="s">
        <v>130</v>
      </c>
      <c r="BP9" s="52" t="s">
        <v>131</v>
      </c>
      <c r="BQ9" s="52" t="s">
        <v>132</v>
      </c>
      <c r="BR9" s="52" t="s">
        <v>130</v>
      </c>
      <c r="BS9" s="52" t="s">
        <v>131</v>
      </c>
      <c r="BT9" s="52" t="s">
        <v>132</v>
      </c>
      <c r="BU9" s="52" t="s">
        <v>130</v>
      </c>
      <c r="BV9" s="52" t="s">
        <v>131</v>
      </c>
      <c r="BW9" s="52" t="s">
        <v>132</v>
      </c>
    </row>
    <row r="10" spans="1:75" x14ac:dyDescent="0.25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  <c r="R10" s="53">
        <v>18</v>
      </c>
      <c r="S10" s="53">
        <v>19</v>
      </c>
      <c r="T10" s="53">
        <v>20</v>
      </c>
      <c r="U10" s="53">
        <v>21</v>
      </c>
      <c r="V10" s="53">
        <v>22</v>
      </c>
      <c r="W10" s="53">
        <v>23</v>
      </c>
      <c r="X10" s="53">
        <v>24</v>
      </c>
      <c r="Y10" s="53">
        <v>25</v>
      </c>
      <c r="Z10" s="53">
        <v>26</v>
      </c>
      <c r="AA10" s="53">
        <v>27</v>
      </c>
      <c r="AB10" s="53">
        <v>28</v>
      </c>
      <c r="AC10" s="53">
        <v>29</v>
      </c>
      <c r="AD10" s="53">
        <v>30</v>
      </c>
      <c r="AE10" s="53">
        <v>31</v>
      </c>
      <c r="AF10" s="53">
        <v>32</v>
      </c>
      <c r="AG10" s="53">
        <v>33</v>
      </c>
      <c r="AH10" s="53">
        <v>34</v>
      </c>
      <c r="AI10" s="53">
        <v>35</v>
      </c>
      <c r="AJ10" s="53">
        <v>36</v>
      </c>
      <c r="AK10" s="53">
        <v>37</v>
      </c>
      <c r="AL10" s="53">
        <v>38</v>
      </c>
      <c r="AM10" s="53">
        <v>39</v>
      </c>
      <c r="AN10" s="53">
        <v>40</v>
      </c>
      <c r="AO10" s="53">
        <v>41</v>
      </c>
      <c r="AP10" s="53">
        <v>42</v>
      </c>
      <c r="AQ10" s="53">
        <v>43</v>
      </c>
      <c r="AR10" s="53">
        <v>44</v>
      </c>
      <c r="AS10" s="53">
        <v>45</v>
      </c>
      <c r="AT10" s="53">
        <v>46</v>
      </c>
      <c r="AU10" s="53">
        <v>47</v>
      </c>
      <c r="AV10" s="53">
        <v>48</v>
      </c>
      <c r="AW10" s="53">
        <v>49</v>
      </c>
      <c r="AX10" s="53">
        <v>50</v>
      </c>
      <c r="AY10" s="53">
        <v>51</v>
      </c>
      <c r="AZ10" s="53">
        <v>52</v>
      </c>
      <c r="BA10" s="53">
        <v>53</v>
      </c>
      <c r="BB10" s="53">
        <v>54</v>
      </c>
      <c r="BC10" s="53">
        <v>55</v>
      </c>
      <c r="BD10" s="53">
        <v>56</v>
      </c>
      <c r="BE10" s="53">
        <v>57</v>
      </c>
      <c r="BF10" s="53">
        <v>58</v>
      </c>
      <c r="BG10" s="53">
        <v>59</v>
      </c>
      <c r="BH10" s="53">
        <v>60</v>
      </c>
      <c r="BI10" s="53">
        <v>61</v>
      </c>
      <c r="BJ10" s="53">
        <v>62</v>
      </c>
      <c r="BK10" s="53">
        <v>63</v>
      </c>
      <c r="BL10" s="53">
        <v>64</v>
      </c>
      <c r="BM10" s="53">
        <v>65</v>
      </c>
      <c r="BN10" s="53">
        <v>66</v>
      </c>
      <c r="BO10" s="53">
        <v>67</v>
      </c>
      <c r="BP10" s="53">
        <v>68</v>
      </c>
      <c r="BQ10" s="53">
        <v>69</v>
      </c>
      <c r="BR10" s="53">
        <v>70</v>
      </c>
      <c r="BS10" s="53">
        <v>71</v>
      </c>
      <c r="BT10" s="53">
        <v>72</v>
      </c>
      <c r="BU10" s="53">
        <v>73</v>
      </c>
      <c r="BV10" s="53">
        <v>74</v>
      </c>
      <c r="BW10" s="53">
        <v>75</v>
      </c>
    </row>
    <row r="11" spans="1:75" ht="29.25" customHeight="1" x14ac:dyDescent="0.25">
      <c r="A11" s="53">
        <v>1</v>
      </c>
      <c r="B11" s="54" t="s">
        <v>57</v>
      </c>
      <c r="C11" s="55" t="s">
        <v>133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3</v>
      </c>
      <c r="L11" s="55">
        <v>54</v>
      </c>
      <c r="M11" s="55">
        <v>0</v>
      </c>
      <c r="N11" s="55">
        <v>0</v>
      </c>
      <c r="O11" s="55">
        <v>2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3</v>
      </c>
      <c r="AJ11" s="56">
        <v>54</v>
      </c>
      <c r="AK11" s="56">
        <v>0</v>
      </c>
      <c r="AL11" s="56">
        <v>0</v>
      </c>
      <c r="AM11" s="56">
        <v>2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7">
        <v>0</v>
      </c>
      <c r="AX11" s="57">
        <v>0</v>
      </c>
      <c r="AY11" s="57">
        <v>0</v>
      </c>
      <c r="AZ11" s="56">
        <f>AB11-D11</f>
        <v>0</v>
      </c>
      <c r="BA11" s="56">
        <f t="shared" ref="BA11:BW12" si="0">AC11-E11</f>
        <v>0</v>
      </c>
      <c r="BB11" s="56">
        <f t="shared" si="0"/>
        <v>0</v>
      </c>
      <c r="BC11" s="56">
        <f t="shared" si="0"/>
        <v>0</v>
      </c>
      <c r="BD11" s="56">
        <f t="shared" si="0"/>
        <v>0</v>
      </c>
      <c r="BE11" s="56">
        <f t="shared" si="0"/>
        <v>0</v>
      </c>
      <c r="BF11" s="56">
        <f t="shared" si="0"/>
        <v>0</v>
      </c>
      <c r="BG11" s="56">
        <f t="shared" si="0"/>
        <v>0</v>
      </c>
      <c r="BH11" s="56">
        <f t="shared" si="0"/>
        <v>0</v>
      </c>
      <c r="BI11" s="56">
        <f t="shared" si="0"/>
        <v>0</v>
      </c>
      <c r="BJ11" s="56">
        <f t="shared" si="0"/>
        <v>0</v>
      </c>
      <c r="BK11" s="56">
        <f t="shared" si="0"/>
        <v>0</v>
      </c>
      <c r="BL11" s="56">
        <f t="shared" si="0"/>
        <v>0</v>
      </c>
      <c r="BM11" s="56">
        <f t="shared" si="0"/>
        <v>0</v>
      </c>
      <c r="BN11" s="56">
        <f t="shared" si="0"/>
        <v>0</v>
      </c>
      <c r="BO11" s="56">
        <f t="shared" si="0"/>
        <v>0</v>
      </c>
      <c r="BP11" s="56">
        <f t="shared" si="0"/>
        <v>0</v>
      </c>
      <c r="BQ11" s="56">
        <f t="shared" si="0"/>
        <v>0</v>
      </c>
      <c r="BR11" s="56">
        <f t="shared" si="0"/>
        <v>0</v>
      </c>
      <c r="BS11" s="56">
        <f t="shared" si="0"/>
        <v>0</v>
      </c>
      <c r="BT11" s="56">
        <f t="shared" si="0"/>
        <v>0</v>
      </c>
      <c r="BU11" s="56">
        <f t="shared" si="0"/>
        <v>0</v>
      </c>
      <c r="BV11" s="56">
        <f t="shared" si="0"/>
        <v>0</v>
      </c>
      <c r="BW11" s="56">
        <f t="shared" si="0"/>
        <v>0</v>
      </c>
    </row>
    <row r="12" spans="1:75" ht="29.25" customHeight="1" x14ac:dyDescent="0.25">
      <c r="A12" s="53">
        <v>2</v>
      </c>
      <c r="B12" s="58" t="s">
        <v>63</v>
      </c>
      <c r="C12" s="55" t="s">
        <v>133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1</v>
      </c>
      <c r="L12" s="55">
        <v>10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1</v>
      </c>
      <c r="AJ12" s="56">
        <v>10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f>AB12-D12</f>
        <v>0</v>
      </c>
      <c r="BA12" s="56">
        <f t="shared" si="0"/>
        <v>0</v>
      </c>
      <c r="BB12" s="56">
        <f t="shared" si="0"/>
        <v>0</v>
      </c>
      <c r="BC12" s="56">
        <f t="shared" si="0"/>
        <v>0</v>
      </c>
      <c r="BD12" s="56">
        <f t="shared" si="0"/>
        <v>0</v>
      </c>
      <c r="BE12" s="56">
        <f t="shared" si="0"/>
        <v>0</v>
      </c>
      <c r="BF12" s="56">
        <f t="shared" si="0"/>
        <v>0</v>
      </c>
      <c r="BG12" s="56">
        <f t="shared" si="0"/>
        <v>0</v>
      </c>
      <c r="BH12" s="56">
        <f t="shared" si="0"/>
        <v>0</v>
      </c>
      <c r="BI12" s="56">
        <f t="shared" si="0"/>
        <v>0</v>
      </c>
      <c r="BJ12" s="56">
        <f>AL12-N12</f>
        <v>0</v>
      </c>
      <c r="BK12" s="56">
        <f t="shared" si="0"/>
        <v>0</v>
      </c>
      <c r="BL12" s="56">
        <f t="shared" si="0"/>
        <v>0</v>
      </c>
      <c r="BM12" s="56">
        <f t="shared" si="0"/>
        <v>0</v>
      </c>
      <c r="BN12" s="56">
        <f t="shared" si="0"/>
        <v>0</v>
      </c>
      <c r="BO12" s="56">
        <f t="shared" si="0"/>
        <v>0</v>
      </c>
      <c r="BP12" s="56">
        <f t="shared" si="0"/>
        <v>0</v>
      </c>
      <c r="BQ12" s="56">
        <f t="shared" si="0"/>
        <v>0</v>
      </c>
      <c r="BR12" s="56">
        <f t="shared" si="0"/>
        <v>0</v>
      </c>
      <c r="BS12" s="56">
        <f t="shared" si="0"/>
        <v>0</v>
      </c>
      <c r="BT12" s="56">
        <f t="shared" si="0"/>
        <v>0</v>
      </c>
      <c r="BU12" s="56">
        <f t="shared" si="0"/>
        <v>0</v>
      </c>
      <c r="BV12" s="56">
        <f t="shared" si="0"/>
        <v>0</v>
      </c>
      <c r="BW12" s="56">
        <f t="shared" si="0"/>
        <v>0</v>
      </c>
    </row>
    <row r="13" spans="1:75" ht="29.25" customHeight="1" x14ac:dyDescent="0.25">
      <c r="A13" s="51" t="s">
        <v>134</v>
      </c>
      <c r="B13" s="51"/>
      <c r="C13" s="51"/>
      <c r="D13" s="56">
        <f t="shared" ref="D13:BO13" si="1">SUM(D11:D12)</f>
        <v>0</v>
      </c>
      <c r="E13" s="56">
        <f t="shared" si="1"/>
        <v>0</v>
      </c>
      <c r="F13" s="56">
        <f t="shared" si="1"/>
        <v>0</v>
      </c>
      <c r="G13" s="56">
        <f t="shared" si="1"/>
        <v>0</v>
      </c>
      <c r="H13" s="56">
        <f t="shared" si="1"/>
        <v>0</v>
      </c>
      <c r="I13" s="56">
        <f t="shared" si="1"/>
        <v>0</v>
      </c>
      <c r="J13" s="56">
        <f t="shared" si="1"/>
        <v>0</v>
      </c>
      <c r="K13" s="56">
        <f t="shared" si="1"/>
        <v>4</v>
      </c>
      <c r="L13" s="56">
        <f t="shared" si="1"/>
        <v>64</v>
      </c>
      <c r="M13" s="56">
        <f t="shared" si="1"/>
        <v>0</v>
      </c>
      <c r="N13" s="56">
        <f t="shared" si="1"/>
        <v>0</v>
      </c>
      <c r="O13" s="56">
        <f t="shared" si="1"/>
        <v>2</v>
      </c>
      <c r="P13" s="56">
        <f t="shared" si="1"/>
        <v>0</v>
      </c>
      <c r="Q13" s="56">
        <f t="shared" si="1"/>
        <v>0</v>
      </c>
      <c r="R13" s="56">
        <f t="shared" si="1"/>
        <v>0</v>
      </c>
      <c r="S13" s="56">
        <f t="shared" si="1"/>
        <v>0</v>
      </c>
      <c r="T13" s="56">
        <f t="shared" si="1"/>
        <v>0</v>
      </c>
      <c r="U13" s="56">
        <f t="shared" si="1"/>
        <v>0</v>
      </c>
      <c r="V13" s="56">
        <f t="shared" si="1"/>
        <v>0</v>
      </c>
      <c r="W13" s="56">
        <f t="shared" si="1"/>
        <v>0</v>
      </c>
      <c r="X13" s="56">
        <f t="shared" si="1"/>
        <v>0</v>
      </c>
      <c r="Y13" s="56">
        <f t="shared" si="1"/>
        <v>0</v>
      </c>
      <c r="Z13" s="56">
        <f t="shared" si="1"/>
        <v>0</v>
      </c>
      <c r="AA13" s="56">
        <f t="shared" si="1"/>
        <v>0</v>
      </c>
      <c r="AB13" s="56">
        <f t="shared" si="1"/>
        <v>0</v>
      </c>
      <c r="AC13" s="56">
        <f t="shared" si="1"/>
        <v>0</v>
      </c>
      <c r="AD13" s="56">
        <f t="shared" si="1"/>
        <v>0</v>
      </c>
      <c r="AE13" s="56">
        <f t="shared" si="1"/>
        <v>0</v>
      </c>
      <c r="AF13" s="56">
        <f t="shared" si="1"/>
        <v>0</v>
      </c>
      <c r="AG13" s="56">
        <f t="shared" si="1"/>
        <v>0</v>
      </c>
      <c r="AH13" s="56">
        <f t="shared" si="1"/>
        <v>0</v>
      </c>
      <c r="AI13" s="56">
        <f t="shared" si="1"/>
        <v>4</v>
      </c>
      <c r="AJ13" s="56">
        <f t="shared" si="1"/>
        <v>64</v>
      </c>
      <c r="AK13" s="56">
        <f t="shared" si="1"/>
        <v>0</v>
      </c>
      <c r="AL13" s="56">
        <f t="shared" si="1"/>
        <v>0</v>
      </c>
      <c r="AM13" s="56">
        <f t="shared" si="1"/>
        <v>2</v>
      </c>
      <c r="AN13" s="56">
        <f t="shared" si="1"/>
        <v>0</v>
      </c>
      <c r="AO13" s="56">
        <f t="shared" si="1"/>
        <v>0</v>
      </c>
      <c r="AP13" s="56">
        <f t="shared" si="1"/>
        <v>0</v>
      </c>
      <c r="AQ13" s="56">
        <f t="shared" si="1"/>
        <v>0</v>
      </c>
      <c r="AR13" s="56">
        <f t="shared" si="1"/>
        <v>0</v>
      </c>
      <c r="AS13" s="56">
        <f t="shared" si="1"/>
        <v>0</v>
      </c>
      <c r="AT13" s="56">
        <f t="shared" si="1"/>
        <v>0</v>
      </c>
      <c r="AU13" s="56">
        <f t="shared" si="1"/>
        <v>0</v>
      </c>
      <c r="AV13" s="56">
        <f t="shared" si="1"/>
        <v>0</v>
      </c>
      <c r="AW13" s="56">
        <f t="shared" si="1"/>
        <v>0</v>
      </c>
      <c r="AX13" s="56">
        <f t="shared" si="1"/>
        <v>0</v>
      </c>
      <c r="AY13" s="56">
        <f t="shared" si="1"/>
        <v>0</v>
      </c>
      <c r="AZ13" s="56">
        <f t="shared" si="1"/>
        <v>0</v>
      </c>
      <c r="BA13" s="56">
        <f t="shared" si="1"/>
        <v>0</v>
      </c>
      <c r="BB13" s="56">
        <f t="shared" si="1"/>
        <v>0</v>
      </c>
      <c r="BC13" s="56">
        <f t="shared" si="1"/>
        <v>0</v>
      </c>
      <c r="BD13" s="56">
        <f t="shared" si="1"/>
        <v>0</v>
      </c>
      <c r="BE13" s="56">
        <f t="shared" si="1"/>
        <v>0</v>
      </c>
      <c r="BF13" s="56">
        <f t="shared" si="1"/>
        <v>0</v>
      </c>
      <c r="BG13" s="56">
        <f t="shared" si="1"/>
        <v>0</v>
      </c>
      <c r="BH13" s="56">
        <f t="shared" si="1"/>
        <v>0</v>
      </c>
      <c r="BI13" s="56">
        <f t="shared" si="1"/>
        <v>0</v>
      </c>
      <c r="BJ13" s="56">
        <f t="shared" si="1"/>
        <v>0</v>
      </c>
      <c r="BK13" s="56">
        <f t="shared" si="1"/>
        <v>0</v>
      </c>
      <c r="BL13" s="56">
        <f t="shared" si="1"/>
        <v>0</v>
      </c>
      <c r="BM13" s="56">
        <f t="shared" si="1"/>
        <v>0</v>
      </c>
      <c r="BN13" s="56">
        <f t="shared" si="1"/>
        <v>0</v>
      </c>
      <c r="BO13" s="56">
        <f t="shared" si="1"/>
        <v>0</v>
      </c>
      <c r="BP13" s="56">
        <f t="shared" ref="BP13:BW13" si="2">SUM(BP11:BP12)</f>
        <v>0</v>
      </c>
      <c r="BQ13" s="56">
        <f t="shared" si="2"/>
        <v>0</v>
      </c>
      <c r="BR13" s="56">
        <f t="shared" si="2"/>
        <v>0</v>
      </c>
      <c r="BS13" s="56">
        <f t="shared" si="2"/>
        <v>0</v>
      </c>
      <c r="BT13" s="56">
        <f t="shared" si="2"/>
        <v>0</v>
      </c>
      <c r="BU13" s="56">
        <f t="shared" si="2"/>
        <v>0</v>
      </c>
      <c r="BV13" s="56">
        <f t="shared" si="2"/>
        <v>0</v>
      </c>
      <c r="BW13" s="56">
        <f t="shared" si="2"/>
        <v>0</v>
      </c>
    </row>
    <row r="14" spans="1:75" x14ac:dyDescent="0.25">
      <c r="A14" s="248"/>
    </row>
  </sheetData>
  <mergeCells count="41">
    <mergeCell ref="A13:C13"/>
    <mergeCell ref="BF8:BH8"/>
    <mergeCell ref="BI8:BK8"/>
    <mergeCell ref="BL8:BN8"/>
    <mergeCell ref="BO8:BQ8"/>
    <mergeCell ref="BR8:BT8"/>
    <mergeCell ref="BU8:BW8"/>
    <mergeCell ref="AN8:AP8"/>
    <mergeCell ref="AQ8:AS8"/>
    <mergeCell ref="AT8:AV8"/>
    <mergeCell ref="AW8:AY8"/>
    <mergeCell ref="AZ8:BB8"/>
    <mergeCell ref="BC8:BE8"/>
    <mergeCell ref="V8:X8"/>
    <mergeCell ref="Y8:AA8"/>
    <mergeCell ref="AB8:AD8"/>
    <mergeCell ref="AE8:AG8"/>
    <mergeCell ref="AH8:AJ8"/>
    <mergeCell ref="AK8:AM8"/>
    <mergeCell ref="D8:F8"/>
    <mergeCell ref="G8:I8"/>
    <mergeCell ref="J8:L8"/>
    <mergeCell ref="M8:O8"/>
    <mergeCell ref="P8:R8"/>
    <mergeCell ref="S8:U8"/>
    <mergeCell ref="D7:O7"/>
    <mergeCell ref="P7:AA7"/>
    <mergeCell ref="AB7:AM7"/>
    <mergeCell ref="AN7:AY7"/>
    <mergeCell ref="AZ7:BK7"/>
    <mergeCell ref="BL7:BW7"/>
    <mergeCell ref="BH1:BW1"/>
    <mergeCell ref="BH2:BW2"/>
    <mergeCell ref="A4:BW4"/>
    <mergeCell ref="A5:A9"/>
    <mergeCell ref="B5:B9"/>
    <mergeCell ref="C5:C9"/>
    <mergeCell ref="D5:BW5"/>
    <mergeCell ref="D6:AA6"/>
    <mergeCell ref="AB6:AY6"/>
    <mergeCell ref="AZ6:BW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4"/>
  <sheetViews>
    <sheetView zoomScaleNormal="100" zoomScaleSheetLayoutView="85" workbookViewId="0">
      <pane xSplit="23" topLeftCell="X1" activePane="topRight" state="frozen"/>
      <selection activeCell="A4" sqref="A4:R4"/>
      <selection pane="topRight" activeCell="A4" sqref="A4:R4"/>
    </sheetView>
  </sheetViews>
  <sheetFormatPr defaultRowHeight="15" x14ac:dyDescent="0.25"/>
  <cols>
    <col min="1" max="1" width="7.140625" style="90" customWidth="1"/>
    <col min="2" max="2" width="31.42578125" style="90" customWidth="1"/>
    <col min="3" max="3" width="9.140625" style="91"/>
    <col min="4" max="4" width="10.42578125" style="92" customWidth="1"/>
    <col min="5" max="5" width="12.7109375" style="91" customWidth="1"/>
    <col min="6" max="6" width="9.140625" style="91"/>
    <col min="7" max="7" width="10.42578125" style="92" customWidth="1"/>
    <col min="8" max="8" width="12.5703125" style="91" customWidth="1"/>
    <col min="9" max="9" width="9.140625" style="91"/>
    <col min="10" max="10" width="10.28515625" style="92" customWidth="1"/>
    <col min="11" max="11" width="12.85546875" style="91" customWidth="1"/>
    <col min="12" max="12" width="9.140625" style="91"/>
    <col min="13" max="13" width="10.42578125" style="92" customWidth="1"/>
    <col min="14" max="14" width="12.7109375" style="91" customWidth="1"/>
    <col min="15" max="15" width="9.140625" style="91"/>
    <col min="16" max="16" width="10.7109375" style="91" customWidth="1"/>
    <col min="17" max="17" width="12.85546875" style="91" customWidth="1"/>
    <col min="18" max="18" width="10.42578125" style="91" customWidth="1"/>
    <col min="19" max="39" width="9.140625" style="91"/>
    <col min="40" max="16384" width="9.140625" style="90"/>
  </cols>
  <sheetData>
    <row r="1" spans="1:29" s="90" customFormat="1" x14ac:dyDescent="0.25">
      <c r="C1" s="91"/>
      <c r="D1" s="92"/>
      <c r="E1" s="91"/>
      <c r="F1" s="91"/>
      <c r="G1" s="92"/>
      <c r="H1" s="91"/>
      <c r="I1" s="91"/>
      <c r="J1" s="92"/>
      <c r="K1" s="91"/>
      <c r="L1" s="91"/>
      <c r="M1" s="92"/>
      <c r="N1" s="91"/>
      <c r="O1" s="91"/>
      <c r="P1" s="93" t="s">
        <v>150</v>
      </c>
      <c r="Q1" s="93"/>
      <c r="R1" s="93"/>
      <c r="S1" s="91"/>
      <c r="T1" s="91"/>
      <c r="U1" s="91"/>
      <c r="V1" s="91"/>
      <c r="W1" s="94"/>
      <c r="X1" s="91"/>
      <c r="Y1" s="91"/>
      <c r="Z1" s="91"/>
      <c r="AA1" s="91"/>
      <c r="AB1" s="91"/>
      <c r="AC1" s="91"/>
    </row>
    <row r="2" spans="1:29" s="90" customFormat="1" x14ac:dyDescent="0.25">
      <c r="A2" s="91"/>
      <c r="B2" s="91"/>
      <c r="C2" s="91"/>
      <c r="D2" s="92"/>
      <c r="E2" s="91"/>
      <c r="F2" s="91"/>
      <c r="G2" s="92"/>
      <c r="H2" s="91"/>
      <c r="I2" s="91"/>
      <c r="J2" s="92"/>
      <c r="K2" s="91"/>
      <c r="L2" s="91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s="90" customFormat="1" ht="15.75" customHeight="1" x14ac:dyDescent="0.25">
      <c r="A3" s="95" t="s">
        <v>151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1"/>
      <c r="T3" s="91"/>
      <c r="U3" s="97"/>
      <c r="V3" s="97"/>
      <c r="W3" s="97"/>
      <c r="X3" s="97"/>
      <c r="Y3" s="97"/>
      <c r="Z3" s="97"/>
      <c r="AA3" s="97"/>
      <c r="AB3" s="97"/>
      <c r="AC3" s="97"/>
    </row>
    <row r="4" spans="1:29" s="90" customFormat="1" ht="15.75" customHeight="1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1"/>
      <c r="T4" s="91"/>
      <c r="U4" s="97"/>
      <c r="V4" s="97"/>
      <c r="W4" s="97"/>
      <c r="X4" s="97"/>
      <c r="Y4" s="97"/>
      <c r="Z4" s="97"/>
      <c r="AA4" s="97"/>
      <c r="AB4" s="97"/>
      <c r="AC4" s="97"/>
    </row>
    <row r="5" spans="1:29" s="90" customFormat="1" ht="15.75" thickBot="1" x14ac:dyDescent="0.3">
      <c r="A5" s="97"/>
      <c r="B5" s="97"/>
      <c r="C5" s="91"/>
      <c r="D5" s="92"/>
      <c r="E5" s="91"/>
      <c r="F5" s="91"/>
      <c r="G5" s="92"/>
      <c r="H5" s="91"/>
      <c r="I5" s="91"/>
      <c r="J5" s="92"/>
      <c r="K5" s="91"/>
      <c r="L5" s="91"/>
      <c r="M5" s="92"/>
      <c r="N5" s="91"/>
      <c r="O5" s="91"/>
      <c r="P5" s="91"/>
      <c r="Q5" s="91"/>
      <c r="R5" s="91"/>
      <c r="S5" s="91"/>
      <c r="T5" s="91"/>
      <c r="U5" s="97"/>
      <c r="V5" s="97"/>
      <c r="W5" s="97"/>
      <c r="X5" s="97"/>
      <c r="Y5" s="97"/>
      <c r="Z5" s="97"/>
      <c r="AA5" s="97"/>
      <c r="AB5" s="97"/>
      <c r="AC5" s="97"/>
    </row>
    <row r="6" spans="1:29" s="90" customFormat="1" ht="20.25" customHeight="1" x14ac:dyDescent="0.25">
      <c r="A6" s="98" t="s">
        <v>2</v>
      </c>
      <c r="B6" s="99" t="s">
        <v>152</v>
      </c>
      <c r="C6" s="99" t="s">
        <v>153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 t="s">
        <v>154</v>
      </c>
      <c r="S6" s="91"/>
      <c r="T6" s="91"/>
      <c r="U6" s="97"/>
      <c r="V6" s="97"/>
      <c r="W6" s="97"/>
      <c r="X6" s="97"/>
      <c r="Y6" s="97"/>
      <c r="Z6" s="97"/>
      <c r="AA6" s="97"/>
      <c r="AB6" s="97"/>
      <c r="AC6" s="97"/>
    </row>
    <row r="7" spans="1:29" s="90" customFormat="1" ht="20.25" customHeight="1" x14ac:dyDescent="0.2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</row>
    <row r="8" spans="1:29" s="90" customFormat="1" x14ac:dyDescent="0.25">
      <c r="A8" s="101"/>
      <c r="B8" s="102"/>
      <c r="C8" s="102" t="s">
        <v>155</v>
      </c>
      <c r="D8" s="102"/>
      <c r="E8" s="102"/>
      <c r="F8" s="102" t="s">
        <v>156</v>
      </c>
      <c r="G8" s="102"/>
      <c r="H8" s="102"/>
      <c r="I8" s="104" t="s">
        <v>157</v>
      </c>
      <c r="J8" s="105"/>
      <c r="K8" s="106"/>
      <c r="L8" s="102" t="s">
        <v>158</v>
      </c>
      <c r="M8" s="102"/>
      <c r="N8" s="102"/>
      <c r="O8" s="102" t="s">
        <v>159</v>
      </c>
      <c r="P8" s="102"/>
      <c r="Q8" s="102"/>
      <c r="R8" s="103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29" s="90" customFormat="1" x14ac:dyDescent="0.25">
      <c r="A9" s="101"/>
      <c r="B9" s="102"/>
      <c r="C9" s="102"/>
      <c r="D9" s="102"/>
      <c r="E9" s="102"/>
      <c r="F9" s="102"/>
      <c r="G9" s="102"/>
      <c r="H9" s="102"/>
      <c r="I9" s="107"/>
      <c r="J9" s="108"/>
      <c r="K9" s="109"/>
      <c r="L9" s="102"/>
      <c r="M9" s="102"/>
      <c r="N9" s="102"/>
      <c r="O9" s="102"/>
      <c r="P9" s="102"/>
      <c r="Q9" s="102"/>
      <c r="R9" s="103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 s="90" customFormat="1" x14ac:dyDescent="0.25">
      <c r="A10" s="101"/>
      <c r="B10" s="102"/>
      <c r="C10" s="102"/>
      <c r="D10" s="102"/>
      <c r="E10" s="102"/>
      <c r="F10" s="102"/>
      <c r="G10" s="102"/>
      <c r="H10" s="102"/>
      <c r="I10" s="110"/>
      <c r="J10" s="111"/>
      <c r="K10" s="112"/>
      <c r="L10" s="102"/>
      <c r="M10" s="102"/>
      <c r="N10" s="102"/>
      <c r="O10" s="102"/>
      <c r="P10" s="102"/>
      <c r="Q10" s="102"/>
      <c r="R10" s="103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</row>
    <row r="11" spans="1:29" s="90" customFormat="1" ht="15" customHeight="1" x14ac:dyDescent="0.25">
      <c r="A11" s="101"/>
      <c r="B11" s="102"/>
      <c r="C11" s="102">
        <v>2019</v>
      </c>
      <c r="D11" s="113">
        <v>2020</v>
      </c>
      <c r="E11" s="102" t="s">
        <v>160</v>
      </c>
      <c r="F11" s="102">
        <v>2019</v>
      </c>
      <c r="G11" s="113">
        <v>2020</v>
      </c>
      <c r="H11" s="102" t="s">
        <v>161</v>
      </c>
      <c r="I11" s="102">
        <v>2019</v>
      </c>
      <c r="J11" s="113">
        <v>2020</v>
      </c>
      <c r="K11" s="114" t="s">
        <v>161</v>
      </c>
      <c r="L11" s="102">
        <v>2019</v>
      </c>
      <c r="M11" s="113">
        <v>2020</v>
      </c>
      <c r="N11" s="114" t="s">
        <v>161</v>
      </c>
      <c r="O11" s="102">
        <v>2019</v>
      </c>
      <c r="P11" s="113">
        <v>2020</v>
      </c>
      <c r="Q11" s="102" t="s">
        <v>161</v>
      </c>
      <c r="R11" s="103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s="90" customFormat="1" x14ac:dyDescent="0.25">
      <c r="A12" s="101"/>
      <c r="B12" s="102"/>
      <c r="C12" s="102"/>
      <c r="D12" s="113"/>
      <c r="E12" s="102"/>
      <c r="F12" s="102"/>
      <c r="G12" s="113"/>
      <c r="H12" s="102"/>
      <c r="I12" s="102"/>
      <c r="J12" s="113"/>
      <c r="K12" s="115"/>
      <c r="L12" s="102"/>
      <c r="M12" s="113"/>
      <c r="N12" s="115"/>
      <c r="O12" s="102"/>
      <c r="P12" s="113"/>
      <c r="Q12" s="102"/>
      <c r="R12" s="103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</row>
    <row r="13" spans="1:29" s="90" customFormat="1" x14ac:dyDescent="0.25">
      <c r="A13" s="101"/>
      <c r="B13" s="102"/>
      <c r="C13" s="102"/>
      <c r="D13" s="113"/>
      <c r="E13" s="102"/>
      <c r="F13" s="102"/>
      <c r="G13" s="113"/>
      <c r="H13" s="102"/>
      <c r="I13" s="102"/>
      <c r="J13" s="113"/>
      <c r="K13" s="115"/>
      <c r="L13" s="102"/>
      <c r="M13" s="113"/>
      <c r="N13" s="115"/>
      <c r="O13" s="102"/>
      <c r="P13" s="113"/>
      <c r="Q13" s="102"/>
      <c r="R13" s="103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29" s="90" customFormat="1" x14ac:dyDescent="0.25">
      <c r="A14" s="101"/>
      <c r="B14" s="102"/>
      <c r="C14" s="102"/>
      <c r="D14" s="113"/>
      <c r="E14" s="102"/>
      <c r="F14" s="102"/>
      <c r="G14" s="113"/>
      <c r="H14" s="102"/>
      <c r="I14" s="102"/>
      <c r="J14" s="113"/>
      <c r="K14" s="115"/>
      <c r="L14" s="102"/>
      <c r="M14" s="113"/>
      <c r="N14" s="115"/>
      <c r="O14" s="102"/>
      <c r="P14" s="113"/>
      <c r="Q14" s="102"/>
      <c r="R14" s="103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</row>
    <row r="15" spans="1:29" s="90" customFormat="1" x14ac:dyDescent="0.25">
      <c r="A15" s="101"/>
      <c r="B15" s="102"/>
      <c r="C15" s="102"/>
      <c r="D15" s="113"/>
      <c r="E15" s="102"/>
      <c r="F15" s="102"/>
      <c r="G15" s="113"/>
      <c r="H15" s="102"/>
      <c r="I15" s="102"/>
      <c r="J15" s="113"/>
      <c r="K15" s="115"/>
      <c r="L15" s="102"/>
      <c r="M15" s="113"/>
      <c r="N15" s="115"/>
      <c r="O15" s="102"/>
      <c r="P15" s="113"/>
      <c r="Q15" s="102"/>
      <c r="R15" s="103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</row>
    <row r="16" spans="1:29" s="90" customFormat="1" ht="15.75" thickBot="1" x14ac:dyDescent="0.3">
      <c r="A16" s="116"/>
      <c r="B16" s="117"/>
      <c r="C16" s="117"/>
      <c r="D16" s="118"/>
      <c r="E16" s="117"/>
      <c r="F16" s="117"/>
      <c r="G16" s="118"/>
      <c r="H16" s="117"/>
      <c r="I16" s="117"/>
      <c r="J16" s="118"/>
      <c r="K16" s="119"/>
      <c r="L16" s="117"/>
      <c r="M16" s="118"/>
      <c r="N16" s="119"/>
      <c r="O16" s="117"/>
      <c r="P16" s="118"/>
      <c r="Q16" s="117"/>
      <c r="R16" s="120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</row>
    <row r="17" spans="1:39" ht="15.75" customHeight="1" thickBot="1" x14ac:dyDescent="0.3">
      <c r="A17" s="121">
        <v>1</v>
      </c>
      <c r="B17" s="122">
        <v>2</v>
      </c>
      <c r="C17" s="123">
        <v>3</v>
      </c>
      <c r="D17" s="124">
        <v>4</v>
      </c>
      <c r="E17" s="123">
        <v>5</v>
      </c>
      <c r="F17" s="123">
        <v>6</v>
      </c>
      <c r="G17" s="124">
        <v>7</v>
      </c>
      <c r="H17" s="123">
        <v>8</v>
      </c>
      <c r="I17" s="123">
        <v>9</v>
      </c>
      <c r="J17" s="124">
        <v>10</v>
      </c>
      <c r="K17" s="123">
        <v>11</v>
      </c>
      <c r="L17" s="123">
        <v>12</v>
      </c>
      <c r="M17" s="124">
        <v>13</v>
      </c>
      <c r="N17" s="123">
        <v>14</v>
      </c>
      <c r="O17" s="123">
        <v>15</v>
      </c>
      <c r="P17" s="123">
        <v>16</v>
      </c>
      <c r="Q17" s="123">
        <v>17</v>
      </c>
      <c r="R17" s="125">
        <v>18</v>
      </c>
    </row>
    <row r="18" spans="1:39" s="132" customFormat="1" ht="45" x14ac:dyDescent="0.25">
      <c r="A18" s="126">
        <v>1</v>
      </c>
      <c r="B18" s="127" t="s">
        <v>162</v>
      </c>
      <c r="C18" s="128">
        <v>0</v>
      </c>
      <c r="D18" s="128">
        <v>0</v>
      </c>
      <c r="E18" s="129" t="e">
        <f>ROUND(D18/C18-1,4)*100</f>
        <v>#DIV/0!</v>
      </c>
      <c r="F18" s="128">
        <v>0</v>
      </c>
      <c r="G18" s="128">
        <v>0</v>
      </c>
      <c r="H18" s="129" t="e">
        <f>ROUND(G18/F18-1,4)*100</f>
        <v>#DIV/0!</v>
      </c>
      <c r="I18" s="128">
        <v>0</v>
      </c>
      <c r="J18" s="128">
        <v>0</v>
      </c>
      <c r="K18" s="129" t="e">
        <f>ROUND(J18/I18-1,4)*100</f>
        <v>#DIV/0!</v>
      </c>
      <c r="L18" s="128">
        <v>0</v>
      </c>
      <c r="M18" s="128">
        <v>0</v>
      </c>
      <c r="N18" s="129" t="e">
        <f>ROUND(M18/L18-1,4)*100</f>
        <v>#DIV/0!</v>
      </c>
      <c r="O18" s="53">
        <v>0</v>
      </c>
      <c r="P18" s="53">
        <v>0</v>
      </c>
      <c r="Q18" s="129" t="e">
        <f>ROUND(P18/O18-1,4)*100</f>
        <v>#DIV/0!</v>
      </c>
      <c r="R18" s="130">
        <f>D18+G18+J18+M18</f>
        <v>0</v>
      </c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</row>
    <row r="19" spans="1:39" s="132" customFormat="1" ht="90" x14ac:dyDescent="0.25">
      <c r="A19" s="133">
        <v>2</v>
      </c>
      <c r="B19" s="134" t="s">
        <v>163</v>
      </c>
      <c r="C19" s="135">
        <v>0</v>
      </c>
      <c r="D19" s="135">
        <v>0</v>
      </c>
      <c r="E19" s="136" t="e">
        <f t="shared" ref="E19:E29" si="0">ROUND(D19/C19-1,4)*100</f>
        <v>#DIV/0!</v>
      </c>
      <c r="F19" s="135">
        <v>0</v>
      </c>
      <c r="G19" s="135">
        <v>0</v>
      </c>
      <c r="H19" s="136" t="e">
        <f t="shared" ref="H19:H29" si="1">ROUND(G19/F19-1,4)*100</f>
        <v>#DIV/0!</v>
      </c>
      <c r="I19" s="135">
        <v>0</v>
      </c>
      <c r="J19" s="135">
        <v>0</v>
      </c>
      <c r="K19" s="136" t="e">
        <f t="shared" ref="K19:K29" si="2">ROUND(J19/I19-1,4)*100</f>
        <v>#DIV/0!</v>
      </c>
      <c r="L19" s="135">
        <v>0</v>
      </c>
      <c r="M19" s="135">
        <v>0</v>
      </c>
      <c r="N19" s="136" t="e">
        <f t="shared" ref="N19:N29" si="3">ROUND(M19/L19-1,4)*100</f>
        <v>#DIV/0!</v>
      </c>
      <c r="O19" s="53">
        <v>0</v>
      </c>
      <c r="P19" s="53">
        <v>0</v>
      </c>
      <c r="Q19" s="136" t="e">
        <f t="shared" ref="Q19:Q29" si="4">ROUND(P19/O19-1,4)*100</f>
        <v>#DIV/0!</v>
      </c>
      <c r="R19" s="137">
        <f>D19+G19+J19+M19</f>
        <v>0</v>
      </c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</row>
    <row r="20" spans="1:39" s="132" customFormat="1" ht="165" x14ac:dyDescent="0.25">
      <c r="A20" s="138">
        <v>3</v>
      </c>
      <c r="B20" s="139" t="s">
        <v>164</v>
      </c>
      <c r="C20" s="140">
        <v>0</v>
      </c>
      <c r="D20" s="140">
        <v>0</v>
      </c>
      <c r="E20" s="136" t="e">
        <f t="shared" si="0"/>
        <v>#DIV/0!</v>
      </c>
      <c r="F20" s="140">
        <v>0</v>
      </c>
      <c r="G20" s="140">
        <v>0</v>
      </c>
      <c r="H20" s="136" t="e">
        <f t="shared" si="1"/>
        <v>#DIV/0!</v>
      </c>
      <c r="I20" s="140">
        <v>0</v>
      </c>
      <c r="J20" s="140">
        <v>0</v>
      </c>
      <c r="K20" s="136" t="e">
        <f t="shared" si="2"/>
        <v>#DIV/0!</v>
      </c>
      <c r="L20" s="140">
        <v>0</v>
      </c>
      <c r="M20" s="140">
        <v>0</v>
      </c>
      <c r="N20" s="136" t="e">
        <f t="shared" si="3"/>
        <v>#DIV/0!</v>
      </c>
      <c r="O20" s="53">
        <v>0</v>
      </c>
      <c r="P20" s="53">
        <v>0</v>
      </c>
      <c r="Q20" s="136" t="e">
        <f t="shared" si="4"/>
        <v>#DIV/0!</v>
      </c>
      <c r="R20" s="137">
        <f t="shared" ref="R20:R28" si="5">D20+G20+J20+M20</f>
        <v>0</v>
      </c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</row>
    <row r="21" spans="1:39" s="132" customFormat="1" x14ac:dyDescent="0.25">
      <c r="A21" s="141" t="s">
        <v>38</v>
      </c>
      <c r="B21" s="139" t="s">
        <v>165</v>
      </c>
      <c r="C21" s="140">
        <v>0</v>
      </c>
      <c r="D21" s="140">
        <v>0</v>
      </c>
      <c r="E21" s="136" t="e">
        <f t="shared" si="0"/>
        <v>#DIV/0!</v>
      </c>
      <c r="F21" s="140">
        <v>0</v>
      </c>
      <c r="G21" s="140">
        <v>0</v>
      </c>
      <c r="H21" s="136" t="e">
        <f t="shared" si="1"/>
        <v>#DIV/0!</v>
      </c>
      <c r="I21" s="140">
        <v>0</v>
      </c>
      <c r="J21" s="140">
        <v>0</v>
      </c>
      <c r="K21" s="136" t="e">
        <f t="shared" si="2"/>
        <v>#DIV/0!</v>
      </c>
      <c r="L21" s="140">
        <v>0</v>
      </c>
      <c r="M21" s="140">
        <v>0</v>
      </c>
      <c r="N21" s="136" t="e">
        <f t="shared" si="3"/>
        <v>#DIV/0!</v>
      </c>
      <c r="O21" s="53">
        <v>0</v>
      </c>
      <c r="P21" s="53">
        <v>0</v>
      </c>
      <c r="Q21" s="136" t="e">
        <f t="shared" si="4"/>
        <v>#DIV/0!</v>
      </c>
      <c r="R21" s="137">
        <f t="shared" si="5"/>
        <v>0</v>
      </c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</row>
    <row r="22" spans="1:39" s="132" customFormat="1" x14ac:dyDescent="0.25">
      <c r="A22" s="141" t="s">
        <v>40</v>
      </c>
      <c r="B22" s="139" t="s">
        <v>166</v>
      </c>
      <c r="C22" s="140">
        <v>0</v>
      </c>
      <c r="D22" s="140">
        <v>0</v>
      </c>
      <c r="E22" s="136" t="e">
        <f t="shared" si="0"/>
        <v>#DIV/0!</v>
      </c>
      <c r="F22" s="140">
        <v>0</v>
      </c>
      <c r="G22" s="140">
        <v>0</v>
      </c>
      <c r="H22" s="136" t="e">
        <f t="shared" si="1"/>
        <v>#DIV/0!</v>
      </c>
      <c r="I22" s="140">
        <v>0</v>
      </c>
      <c r="J22" s="140">
        <v>0</v>
      </c>
      <c r="K22" s="136" t="e">
        <f t="shared" si="2"/>
        <v>#DIV/0!</v>
      </c>
      <c r="L22" s="140">
        <v>0</v>
      </c>
      <c r="M22" s="140">
        <v>0</v>
      </c>
      <c r="N22" s="136" t="e">
        <f t="shared" si="3"/>
        <v>#DIV/0!</v>
      </c>
      <c r="O22" s="53">
        <v>0</v>
      </c>
      <c r="P22" s="53">
        <v>0</v>
      </c>
      <c r="Q22" s="136" t="e">
        <f t="shared" si="4"/>
        <v>#DIV/0!</v>
      </c>
      <c r="R22" s="137">
        <f t="shared" si="5"/>
        <v>0</v>
      </c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</row>
    <row r="23" spans="1:39" s="132" customFormat="1" ht="90" x14ac:dyDescent="0.25">
      <c r="A23" s="142">
        <v>4</v>
      </c>
      <c r="B23" s="139" t="s">
        <v>167</v>
      </c>
      <c r="C23" s="135">
        <v>0</v>
      </c>
      <c r="D23" s="135">
        <v>0</v>
      </c>
      <c r="E23" s="136" t="e">
        <f t="shared" si="0"/>
        <v>#DIV/0!</v>
      </c>
      <c r="F23" s="135">
        <v>0</v>
      </c>
      <c r="G23" s="135">
        <v>0</v>
      </c>
      <c r="H23" s="136" t="e">
        <f t="shared" si="1"/>
        <v>#DIV/0!</v>
      </c>
      <c r="I23" s="135">
        <v>0</v>
      </c>
      <c r="J23" s="135">
        <v>0</v>
      </c>
      <c r="K23" s="136" t="e">
        <f t="shared" si="2"/>
        <v>#DIV/0!</v>
      </c>
      <c r="L23" s="135">
        <v>0</v>
      </c>
      <c r="M23" s="135">
        <v>0</v>
      </c>
      <c r="N23" s="136" t="e">
        <f t="shared" si="3"/>
        <v>#DIV/0!</v>
      </c>
      <c r="O23" s="53">
        <v>0</v>
      </c>
      <c r="P23" s="53">
        <v>0</v>
      </c>
      <c r="Q23" s="136" t="e">
        <f t="shared" si="4"/>
        <v>#DIV/0!</v>
      </c>
      <c r="R23" s="137">
        <f t="shared" si="5"/>
        <v>0</v>
      </c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</row>
    <row r="24" spans="1:39" s="132" customFormat="1" ht="60" x14ac:dyDescent="0.25">
      <c r="A24" s="142">
        <v>5</v>
      </c>
      <c r="B24" s="139" t="s">
        <v>168</v>
      </c>
      <c r="C24" s="135">
        <v>0</v>
      </c>
      <c r="D24" s="135">
        <v>0</v>
      </c>
      <c r="E24" s="136" t="e">
        <f t="shared" si="0"/>
        <v>#DIV/0!</v>
      </c>
      <c r="F24" s="135">
        <v>0</v>
      </c>
      <c r="G24" s="135">
        <v>0</v>
      </c>
      <c r="H24" s="136" t="e">
        <f t="shared" si="1"/>
        <v>#DIV/0!</v>
      </c>
      <c r="I24" s="135">
        <v>0</v>
      </c>
      <c r="J24" s="135">
        <v>0</v>
      </c>
      <c r="K24" s="136" t="e">
        <f t="shared" si="2"/>
        <v>#DIV/0!</v>
      </c>
      <c r="L24" s="135">
        <v>0</v>
      </c>
      <c r="M24" s="135">
        <v>0</v>
      </c>
      <c r="N24" s="136" t="e">
        <f t="shared" si="3"/>
        <v>#DIV/0!</v>
      </c>
      <c r="O24" s="53">
        <v>0</v>
      </c>
      <c r="P24" s="53">
        <v>0</v>
      </c>
      <c r="Q24" s="136" t="e">
        <f t="shared" si="4"/>
        <v>#DIV/0!</v>
      </c>
      <c r="R24" s="137">
        <f t="shared" si="5"/>
        <v>0</v>
      </c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</row>
    <row r="25" spans="1:39" s="132" customFormat="1" ht="60" x14ac:dyDescent="0.25">
      <c r="A25" s="138">
        <v>6</v>
      </c>
      <c r="B25" s="139" t="s">
        <v>169</v>
      </c>
      <c r="C25" s="135">
        <v>0</v>
      </c>
      <c r="D25" s="135">
        <v>0</v>
      </c>
      <c r="E25" s="136" t="e">
        <f t="shared" si="0"/>
        <v>#DIV/0!</v>
      </c>
      <c r="F25" s="135">
        <v>0</v>
      </c>
      <c r="G25" s="135">
        <v>0</v>
      </c>
      <c r="H25" s="136" t="e">
        <f t="shared" si="1"/>
        <v>#DIV/0!</v>
      </c>
      <c r="I25" s="135">
        <v>0</v>
      </c>
      <c r="J25" s="135">
        <v>0</v>
      </c>
      <c r="K25" s="136" t="e">
        <f t="shared" si="2"/>
        <v>#DIV/0!</v>
      </c>
      <c r="L25" s="135">
        <v>0</v>
      </c>
      <c r="M25" s="135">
        <v>1</v>
      </c>
      <c r="N25" s="136" t="e">
        <f>ROUND(M25/L25-1,4)*100</f>
        <v>#DIV/0!</v>
      </c>
      <c r="O25" s="53">
        <v>0</v>
      </c>
      <c r="P25" s="53">
        <v>0</v>
      </c>
      <c r="Q25" s="136" t="e">
        <f t="shared" si="4"/>
        <v>#DIV/0!</v>
      </c>
      <c r="R25" s="137">
        <f t="shared" si="5"/>
        <v>1</v>
      </c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</row>
    <row r="26" spans="1:39" s="132" customFormat="1" ht="135" x14ac:dyDescent="0.25">
      <c r="A26" s="138">
        <v>7</v>
      </c>
      <c r="B26" s="139" t="s">
        <v>170</v>
      </c>
      <c r="C26" s="140">
        <v>0</v>
      </c>
      <c r="D26" s="140">
        <v>0</v>
      </c>
      <c r="E26" s="136" t="e">
        <f t="shared" si="0"/>
        <v>#DIV/0!</v>
      </c>
      <c r="F26" s="140">
        <v>0</v>
      </c>
      <c r="G26" s="140">
        <v>0</v>
      </c>
      <c r="H26" s="136" t="e">
        <f t="shared" si="1"/>
        <v>#DIV/0!</v>
      </c>
      <c r="I26" s="140">
        <v>0</v>
      </c>
      <c r="J26" s="140">
        <v>0</v>
      </c>
      <c r="K26" s="136" t="e">
        <f t="shared" si="2"/>
        <v>#DIV/0!</v>
      </c>
      <c r="L26" s="140">
        <v>0</v>
      </c>
      <c r="M26" s="140">
        <v>0</v>
      </c>
      <c r="N26" s="136" t="e">
        <f t="shared" si="3"/>
        <v>#DIV/0!</v>
      </c>
      <c r="O26" s="53">
        <v>0</v>
      </c>
      <c r="P26" s="53">
        <v>0</v>
      </c>
      <c r="Q26" s="136" t="e">
        <f t="shared" si="4"/>
        <v>#DIV/0!</v>
      </c>
      <c r="R26" s="137">
        <f t="shared" si="5"/>
        <v>0</v>
      </c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</row>
    <row r="27" spans="1:39" s="132" customFormat="1" x14ac:dyDescent="0.25">
      <c r="A27" s="141" t="s">
        <v>171</v>
      </c>
      <c r="B27" s="143" t="s">
        <v>165</v>
      </c>
      <c r="C27" s="140">
        <v>0</v>
      </c>
      <c r="D27" s="140">
        <v>0</v>
      </c>
      <c r="E27" s="136" t="e">
        <f t="shared" si="0"/>
        <v>#DIV/0!</v>
      </c>
      <c r="F27" s="140">
        <v>0</v>
      </c>
      <c r="G27" s="140">
        <v>0</v>
      </c>
      <c r="H27" s="136" t="e">
        <f t="shared" si="1"/>
        <v>#DIV/0!</v>
      </c>
      <c r="I27" s="140">
        <v>0</v>
      </c>
      <c r="J27" s="140">
        <v>0</v>
      </c>
      <c r="K27" s="136" t="e">
        <f t="shared" si="2"/>
        <v>#DIV/0!</v>
      </c>
      <c r="L27" s="140">
        <v>0</v>
      </c>
      <c r="M27" s="140">
        <v>0</v>
      </c>
      <c r="N27" s="136" t="e">
        <f t="shared" si="3"/>
        <v>#DIV/0!</v>
      </c>
      <c r="O27" s="53">
        <v>0</v>
      </c>
      <c r="P27" s="53">
        <v>0</v>
      </c>
      <c r="Q27" s="136" t="e">
        <f t="shared" si="4"/>
        <v>#DIV/0!</v>
      </c>
      <c r="R27" s="137">
        <f t="shared" si="5"/>
        <v>0</v>
      </c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</row>
    <row r="28" spans="1:39" s="132" customFormat="1" x14ac:dyDescent="0.25">
      <c r="A28" s="144" t="s">
        <v>172</v>
      </c>
      <c r="B28" s="143" t="s">
        <v>173</v>
      </c>
      <c r="C28" s="140">
        <v>0</v>
      </c>
      <c r="D28" s="140">
        <v>0</v>
      </c>
      <c r="E28" s="136" t="e">
        <f t="shared" si="0"/>
        <v>#DIV/0!</v>
      </c>
      <c r="F28" s="140">
        <v>0</v>
      </c>
      <c r="G28" s="140">
        <v>0</v>
      </c>
      <c r="H28" s="136" t="e">
        <f t="shared" si="1"/>
        <v>#DIV/0!</v>
      </c>
      <c r="I28" s="140">
        <v>0</v>
      </c>
      <c r="J28" s="140">
        <v>0</v>
      </c>
      <c r="K28" s="136" t="e">
        <f t="shared" si="2"/>
        <v>#DIV/0!</v>
      </c>
      <c r="L28" s="140">
        <v>0</v>
      </c>
      <c r="M28" s="140">
        <v>0</v>
      </c>
      <c r="N28" s="136" t="e">
        <f t="shared" si="3"/>
        <v>#DIV/0!</v>
      </c>
      <c r="O28" s="53">
        <v>0</v>
      </c>
      <c r="P28" s="53">
        <v>0</v>
      </c>
      <c r="Q28" s="136" t="e">
        <f t="shared" si="4"/>
        <v>#DIV/0!</v>
      </c>
      <c r="R28" s="137">
        <f t="shared" si="5"/>
        <v>0</v>
      </c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</row>
    <row r="29" spans="1:39" s="132" customFormat="1" ht="75.75" thickBot="1" x14ac:dyDescent="0.3">
      <c r="A29" s="145">
        <v>8</v>
      </c>
      <c r="B29" s="146" t="s">
        <v>174</v>
      </c>
      <c r="C29" s="147">
        <v>0</v>
      </c>
      <c r="D29" s="147">
        <v>0</v>
      </c>
      <c r="E29" s="148" t="e">
        <f t="shared" si="0"/>
        <v>#DIV/0!</v>
      </c>
      <c r="F29" s="147">
        <v>0</v>
      </c>
      <c r="G29" s="147">
        <v>0</v>
      </c>
      <c r="H29" s="148" t="e">
        <f t="shared" si="1"/>
        <v>#DIV/0!</v>
      </c>
      <c r="I29" s="147">
        <v>0</v>
      </c>
      <c r="J29" s="147">
        <v>0</v>
      </c>
      <c r="K29" s="148" t="e">
        <f t="shared" si="2"/>
        <v>#DIV/0!</v>
      </c>
      <c r="L29" s="147">
        <v>0</v>
      </c>
      <c r="M29" s="147">
        <v>0</v>
      </c>
      <c r="N29" s="148" t="e">
        <f t="shared" si="3"/>
        <v>#DIV/0!</v>
      </c>
      <c r="O29" s="149">
        <v>0</v>
      </c>
      <c r="P29" s="149">
        <v>0</v>
      </c>
      <c r="Q29" s="148" t="e">
        <f t="shared" si="4"/>
        <v>#DIV/0!</v>
      </c>
      <c r="R29" s="150">
        <f>(D29+G29+J29+M29)/4</f>
        <v>0</v>
      </c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</row>
    <row r="30" spans="1:39" x14ac:dyDescent="0.25">
      <c r="A30" s="151"/>
      <c r="B30" s="151"/>
      <c r="C30" s="97"/>
      <c r="D30" s="152"/>
      <c r="E30" s="97"/>
      <c r="F30" s="97"/>
      <c r="G30" s="152"/>
      <c r="H30" s="97"/>
      <c r="I30" s="97"/>
      <c r="J30" s="152"/>
      <c r="K30" s="97"/>
      <c r="L30" s="97"/>
      <c r="M30" s="152"/>
      <c r="N30" s="97"/>
      <c r="O30" s="97"/>
      <c r="P30" s="97"/>
      <c r="Q30" s="97"/>
      <c r="R30" s="97"/>
    </row>
    <row r="31" spans="1:39" ht="48.75" customHeight="1" x14ac:dyDescent="0.35">
      <c r="A31" s="153"/>
      <c r="B31" s="153"/>
      <c r="C31" s="153"/>
      <c r="D31" s="153"/>
      <c r="E31" s="153"/>
      <c r="F31" s="153"/>
      <c r="G31" s="153"/>
      <c r="H31" s="154"/>
      <c r="I31" s="154"/>
      <c r="J31" s="155"/>
      <c r="K31" s="154"/>
      <c r="L31" s="154"/>
      <c r="M31" s="155"/>
      <c r="N31" s="156"/>
      <c r="O31" s="156"/>
      <c r="P31" s="156"/>
      <c r="Q31" s="156"/>
      <c r="R31" s="156"/>
    </row>
    <row r="32" spans="1:39" x14ac:dyDescent="0.25">
      <c r="A32" s="151"/>
      <c r="B32" s="151"/>
      <c r="C32" s="97"/>
      <c r="D32" s="152"/>
      <c r="E32" s="97"/>
      <c r="F32" s="97"/>
      <c r="G32" s="152"/>
      <c r="H32" s="97"/>
      <c r="I32" s="97"/>
      <c r="J32" s="152"/>
      <c r="K32" s="97"/>
      <c r="L32" s="97"/>
      <c r="M32" s="152"/>
      <c r="N32" s="97"/>
      <c r="O32" s="97"/>
      <c r="P32" s="97"/>
      <c r="Q32" s="97"/>
      <c r="R32" s="97"/>
    </row>
    <row r="33" spans="1:18" s="90" customFormat="1" x14ac:dyDescent="0.25">
      <c r="A33" s="151"/>
      <c r="B33" s="151"/>
      <c r="C33" s="97"/>
      <c r="D33" s="152"/>
      <c r="E33" s="97"/>
      <c r="F33" s="97"/>
      <c r="G33" s="152"/>
      <c r="H33" s="97"/>
      <c r="I33" s="97"/>
      <c r="J33" s="152"/>
      <c r="K33" s="97"/>
      <c r="L33" s="97"/>
      <c r="M33" s="152"/>
      <c r="N33" s="97"/>
      <c r="O33" s="97"/>
      <c r="P33" s="97"/>
      <c r="Q33" s="97"/>
      <c r="R33" s="97"/>
    </row>
    <row r="34" spans="1:18" s="90" customFormat="1" x14ac:dyDescent="0.25">
      <c r="A34" s="151"/>
      <c r="B34" s="151"/>
      <c r="C34" s="97"/>
      <c r="D34" s="152"/>
      <c r="E34" s="97"/>
      <c r="F34" s="97"/>
      <c r="G34" s="152"/>
      <c r="H34" s="97"/>
      <c r="I34" s="97"/>
      <c r="J34" s="152"/>
      <c r="K34" s="97"/>
      <c r="L34" s="97"/>
      <c r="M34" s="152"/>
      <c r="N34" s="97"/>
      <c r="O34" s="97"/>
      <c r="P34" s="97"/>
      <c r="Q34" s="97"/>
      <c r="R34" s="97"/>
    </row>
    <row r="35" spans="1:18" s="90" customFormat="1" x14ac:dyDescent="0.25">
      <c r="A35" s="151"/>
      <c r="B35" s="151"/>
      <c r="C35" s="97"/>
      <c r="D35" s="152"/>
      <c r="E35" s="97"/>
      <c r="F35" s="97"/>
      <c r="G35" s="152"/>
      <c r="H35" s="97"/>
      <c r="I35" s="97"/>
      <c r="J35" s="152"/>
      <c r="K35" s="97"/>
      <c r="L35" s="97"/>
      <c r="M35" s="152"/>
      <c r="N35" s="97"/>
      <c r="O35" s="97"/>
      <c r="P35" s="97"/>
      <c r="Q35" s="97"/>
      <c r="R35" s="97"/>
    </row>
    <row r="36" spans="1:18" s="90" customFormat="1" x14ac:dyDescent="0.25">
      <c r="A36" s="151"/>
      <c r="B36" s="151"/>
      <c r="C36" s="97"/>
      <c r="D36" s="152"/>
      <c r="E36" s="97"/>
      <c r="F36" s="97"/>
      <c r="G36" s="152"/>
      <c r="H36" s="97"/>
      <c r="I36" s="97"/>
      <c r="J36" s="152"/>
      <c r="K36" s="97"/>
      <c r="L36" s="97"/>
      <c r="M36" s="152"/>
      <c r="N36" s="97"/>
      <c r="O36" s="97"/>
      <c r="P36" s="97"/>
      <c r="Q36" s="97"/>
      <c r="R36" s="97"/>
    </row>
    <row r="37" spans="1:18" s="90" customFormat="1" x14ac:dyDescent="0.25">
      <c r="A37" s="151"/>
      <c r="B37" s="151"/>
      <c r="C37" s="97"/>
      <c r="D37" s="152"/>
      <c r="E37" s="97"/>
      <c r="F37" s="97"/>
      <c r="G37" s="152"/>
      <c r="H37" s="97"/>
      <c r="I37" s="97"/>
      <c r="J37" s="152"/>
      <c r="K37" s="97"/>
      <c r="L37" s="97"/>
      <c r="M37" s="152"/>
      <c r="N37" s="97"/>
      <c r="O37" s="97"/>
      <c r="P37" s="97"/>
      <c r="Q37" s="97"/>
      <c r="R37" s="97"/>
    </row>
    <row r="38" spans="1:18" s="90" customFormat="1" x14ac:dyDescent="0.25">
      <c r="A38" s="151"/>
      <c r="B38" s="151"/>
      <c r="C38" s="97"/>
      <c r="D38" s="152"/>
      <c r="E38" s="97"/>
      <c r="F38" s="97"/>
      <c r="G38" s="152"/>
      <c r="H38" s="97"/>
      <c r="I38" s="97"/>
      <c r="J38" s="152"/>
      <c r="K38" s="97"/>
      <c r="L38" s="97"/>
      <c r="M38" s="152"/>
      <c r="N38" s="97"/>
      <c r="O38" s="97"/>
      <c r="P38" s="97"/>
      <c r="Q38" s="97"/>
      <c r="R38" s="97"/>
    </row>
    <row r="39" spans="1:18" s="90" customFormat="1" x14ac:dyDescent="0.25">
      <c r="A39" s="151"/>
      <c r="B39" s="151"/>
      <c r="C39" s="97"/>
      <c r="D39" s="152"/>
      <c r="E39" s="97"/>
      <c r="F39" s="97"/>
      <c r="G39" s="152"/>
      <c r="H39" s="97"/>
      <c r="I39" s="97"/>
      <c r="J39" s="152"/>
      <c r="K39" s="97"/>
      <c r="L39" s="97"/>
      <c r="M39" s="152"/>
      <c r="N39" s="97"/>
      <c r="O39" s="97"/>
      <c r="P39" s="97"/>
      <c r="Q39" s="97"/>
      <c r="R39" s="97"/>
    </row>
    <row r="40" spans="1:18" s="90" customFormat="1" x14ac:dyDescent="0.25">
      <c r="A40" s="151"/>
      <c r="B40" s="151"/>
      <c r="C40" s="97"/>
      <c r="D40" s="152"/>
      <c r="E40" s="97"/>
      <c r="F40" s="97"/>
      <c r="G40" s="152"/>
      <c r="H40" s="97"/>
      <c r="I40" s="97"/>
      <c r="J40" s="152"/>
      <c r="K40" s="97"/>
      <c r="L40" s="97"/>
      <c r="M40" s="152"/>
      <c r="N40" s="97"/>
      <c r="O40" s="97"/>
      <c r="P40" s="97"/>
      <c r="Q40" s="97"/>
      <c r="R40" s="97"/>
    </row>
    <row r="41" spans="1:18" s="90" customFormat="1" x14ac:dyDescent="0.25">
      <c r="A41" s="151"/>
      <c r="B41" s="151"/>
      <c r="C41" s="97"/>
      <c r="D41" s="152"/>
      <c r="E41" s="97"/>
      <c r="F41" s="97"/>
      <c r="G41" s="152"/>
      <c r="H41" s="97"/>
      <c r="I41" s="97"/>
      <c r="J41" s="152"/>
      <c r="K41" s="97"/>
      <c r="L41" s="97"/>
      <c r="M41" s="152"/>
      <c r="N41" s="97"/>
      <c r="O41" s="97"/>
      <c r="P41" s="97"/>
      <c r="Q41" s="97"/>
      <c r="R41" s="97"/>
    </row>
    <row r="42" spans="1:18" s="90" customFormat="1" x14ac:dyDescent="0.25">
      <c r="A42" s="151"/>
      <c r="B42" s="151"/>
      <c r="C42" s="97"/>
      <c r="D42" s="152"/>
      <c r="E42" s="97"/>
      <c r="F42" s="97"/>
      <c r="G42" s="152"/>
      <c r="H42" s="97"/>
      <c r="I42" s="97"/>
      <c r="J42" s="152"/>
      <c r="K42" s="97"/>
      <c r="L42" s="97"/>
      <c r="M42" s="152"/>
      <c r="N42" s="97"/>
      <c r="O42" s="97"/>
      <c r="P42" s="97"/>
      <c r="Q42" s="97"/>
      <c r="R42" s="97"/>
    </row>
    <row r="43" spans="1:18" s="90" customFormat="1" x14ac:dyDescent="0.25">
      <c r="A43" s="151"/>
      <c r="B43" s="151"/>
      <c r="C43" s="97"/>
      <c r="D43" s="152"/>
      <c r="E43" s="97"/>
      <c r="F43" s="97"/>
      <c r="G43" s="152"/>
      <c r="H43" s="97"/>
      <c r="I43" s="97"/>
      <c r="J43" s="152"/>
      <c r="K43" s="97"/>
      <c r="L43" s="97"/>
      <c r="M43" s="152"/>
      <c r="N43" s="97"/>
      <c r="O43" s="97"/>
      <c r="P43" s="97"/>
      <c r="Q43" s="97"/>
      <c r="R43" s="97"/>
    </row>
    <row r="44" spans="1:18" s="90" customFormat="1" x14ac:dyDescent="0.25">
      <c r="A44" s="151"/>
      <c r="B44" s="151"/>
      <c r="C44" s="97"/>
      <c r="D44" s="152"/>
      <c r="E44" s="97"/>
      <c r="F44" s="97"/>
      <c r="G44" s="152"/>
      <c r="H44" s="97"/>
      <c r="I44" s="97"/>
      <c r="J44" s="152"/>
      <c r="K44" s="97"/>
      <c r="L44" s="97"/>
      <c r="M44" s="152"/>
      <c r="N44" s="97"/>
      <c r="O44" s="97"/>
      <c r="P44" s="97"/>
      <c r="Q44" s="97"/>
      <c r="R44" s="97"/>
    </row>
    <row r="45" spans="1:18" s="91" customFormat="1" x14ac:dyDescent="0.25">
      <c r="A45" s="151"/>
      <c r="B45" s="151"/>
      <c r="C45" s="97"/>
      <c r="D45" s="152"/>
      <c r="E45" s="97"/>
      <c r="F45" s="97"/>
      <c r="G45" s="152"/>
      <c r="H45" s="97"/>
      <c r="I45" s="97"/>
      <c r="J45" s="152"/>
      <c r="K45" s="97"/>
      <c r="L45" s="97"/>
      <c r="M45" s="152"/>
      <c r="N45" s="97"/>
      <c r="O45" s="97"/>
      <c r="P45" s="97"/>
      <c r="Q45" s="97"/>
      <c r="R45" s="97"/>
    </row>
    <row r="46" spans="1:18" s="91" customFormat="1" x14ac:dyDescent="0.25">
      <c r="A46" s="151"/>
      <c r="B46" s="151"/>
      <c r="C46" s="97"/>
      <c r="D46" s="152"/>
      <c r="E46" s="97"/>
      <c r="F46" s="97"/>
      <c r="G46" s="152"/>
      <c r="H46" s="97"/>
      <c r="I46" s="97"/>
      <c r="J46" s="152"/>
      <c r="K46" s="97"/>
      <c r="L46" s="97"/>
      <c r="M46" s="152"/>
      <c r="N46" s="97"/>
      <c r="O46" s="97"/>
      <c r="P46" s="97"/>
      <c r="Q46" s="97"/>
      <c r="R46" s="97"/>
    </row>
    <row r="47" spans="1:18" s="91" customFormat="1" x14ac:dyDescent="0.25">
      <c r="A47" s="151"/>
      <c r="B47" s="151"/>
      <c r="C47" s="97"/>
      <c r="D47" s="152"/>
      <c r="E47" s="97"/>
      <c r="F47" s="97"/>
      <c r="G47" s="152"/>
      <c r="H47" s="97"/>
      <c r="I47" s="97"/>
      <c r="J47" s="152"/>
      <c r="K47" s="97"/>
      <c r="L47" s="97"/>
      <c r="M47" s="152"/>
      <c r="N47" s="97"/>
      <c r="O47" s="97"/>
      <c r="P47" s="97"/>
      <c r="Q47" s="97"/>
      <c r="R47" s="97"/>
    </row>
    <row r="48" spans="1:18" s="91" customFormat="1" x14ac:dyDescent="0.25">
      <c r="A48" s="151"/>
      <c r="B48" s="151"/>
      <c r="C48" s="97"/>
      <c r="D48" s="152"/>
      <c r="E48" s="97"/>
      <c r="F48" s="97"/>
      <c r="G48" s="152"/>
      <c r="H48" s="97"/>
      <c r="I48" s="97"/>
      <c r="J48" s="152"/>
      <c r="K48" s="97"/>
      <c r="L48" s="97"/>
      <c r="M48" s="152"/>
      <c r="N48" s="97"/>
      <c r="O48" s="97"/>
      <c r="P48" s="97"/>
      <c r="Q48" s="97"/>
      <c r="R48" s="97"/>
    </row>
    <row r="49" spans="1:18" s="91" customFormat="1" x14ac:dyDescent="0.25">
      <c r="A49" s="151"/>
      <c r="B49" s="151"/>
      <c r="C49" s="97"/>
      <c r="D49" s="152"/>
      <c r="E49" s="97"/>
      <c r="F49" s="97"/>
      <c r="G49" s="152"/>
      <c r="H49" s="97"/>
      <c r="I49" s="97"/>
      <c r="J49" s="152"/>
      <c r="K49" s="97"/>
      <c r="L49" s="97"/>
      <c r="M49" s="152"/>
      <c r="N49" s="97"/>
      <c r="O49" s="97"/>
      <c r="P49" s="97"/>
      <c r="Q49" s="97"/>
      <c r="R49" s="97"/>
    </row>
    <row r="50" spans="1:18" s="91" customFormat="1" x14ac:dyDescent="0.25">
      <c r="A50" s="151"/>
      <c r="B50" s="151"/>
      <c r="C50" s="97"/>
      <c r="D50" s="152"/>
      <c r="E50" s="97"/>
      <c r="F50" s="97"/>
      <c r="G50" s="152"/>
      <c r="H50" s="97"/>
      <c r="I50" s="97"/>
      <c r="J50" s="152"/>
      <c r="K50" s="97"/>
      <c r="L50" s="97"/>
      <c r="M50" s="152"/>
      <c r="N50" s="97"/>
      <c r="O50" s="97"/>
      <c r="P50" s="97"/>
      <c r="Q50" s="97"/>
      <c r="R50" s="97"/>
    </row>
    <row r="51" spans="1:18" s="91" customFormat="1" x14ac:dyDescent="0.25">
      <c r="A51" s="151"/>
      <c r="B51" s="151"/>
      <c r="C51" s="97"/>
      <c r="D51" s="152"/>
      <c r="E51" s="97"/>
      <c r="F51" s="97"/>
      <c r="G51" s="152"/>
      <c r="H51" s="97"/>
      <c r="I51" s="97"/>
      <c r="J51" s="152"/>
      <c r="K51" s="97"/>
      <c r="L51" s="97"/>
      <c r="M51" s="152"/>
      <c r="N51" s="97"/>
      <c r="O51" s="97"/>
      <c r="P51" s="97"/>
      <c r="Q51" s="97"/>
      <c r="R51" s="97"/>
    </row>
    <row r="52" spans="1:18" s="91" customFormat="1" x14ac:dyDescent="0.25">
      <c r="A52" s="151"/>
      <c r="B52" s="151"/>
      <c r="C52" s="97"/>
      <c r="D52" s="152"/>
      <c r="E52" s="97"/>
      <c r="F52" s="97"/>
      <c r="G52" s="152"/>
      <c r="H52" s="97"/>
      <c r="I52" s="97"/>
      <c r="J52" s="152"/>
      <c r="K52" s="97"/>
      <c r="L52" s="97"/>
      <c r="M52" s="152"/>
      <c r="N52" s="97"/>
      <c r="O52" s="97"/>
      <c r="P52" s="97"/>
      <c r="Q52" s="97"/>
      <c r="R52" s="97"/>
    </row>
    <row r="53" spans="1:18" s="91" customFormat="1" x14ac:dyDescent="0.25">
      <c r="A53" s="151"/>
      <c r="B53" s="151"/>
      <c r="C53" s="97"/>
      <c r="D53" s="152"/>
      <c r="E53" s="97"/>
      <c r="F53" s="97"/>
      <c r="G53" s="152"/>
      <c r="H53" s="97"/>
      <c r="I53" s="97"/>
      <c r="J53" s="152"/>
      <c r="K53" s="97"/>
      <c r="L53" s="97"/>
      <c r="M53" s="152"/>
      <c r="N53" s="97"/>
      <c r="O53" s="97"/>
      <c r="P53" s="97"/>
      <c r="Q53" s="97"/>
      <c r="R53" s="97"/>
    </row>
    <row r="54" spans="1:18" s="91" customFormat="1" x14ac:dyDescent="0.25">
      <c r="A54" s="151"/>
      <c r="B54" s="151"/>
      <c r="C54" s="97"/>
      <c r="D54" s="152"/>
      <c r="E54" s="97"/>
      <c r="F54" s="97"/>
      <c r="G54" s="152"/>
      <c r="H54" s="97"/>
      <c r="I54" s="97"/>
      <c r="J54" s="152"/>
      <c r="K54" s="97"/>
      <c r="L54" s="97"/>
      <c r="M54" s="152"/>
      <c r="N54" s="97"/>
      <c r="O54" s="97"/>
      <c r="P54" s="97"/>
      <c r="Q54" s="97"/>
      <c r="R54" s="97"/>
    </row>
    <row r="55" spans="1:18" s="91" customFormat="1" x14ac:dyDescent="0.25">
      <c r="A55" s="151"/>
      <c r="B55" s="151"/>
      <c r="C55" s="97"/>
      <c r="D55" s="152"/>
      <c r="E55" s="97"/>
      <c r="F55" s="97"/>
      <c r="G55" s="152"/>
      <c r="H55" s="97"/>
      <c r="I55" s="97"/>
      <c r="J55" s="152"/>
      <c r="K55" s="97"/>
      <c r="L55" s="97"/>
      <c r="M55" s="152"/>
      <c r="N55" s="97"/>
      <c r="O55" s="97"/>
      <c r="P55" s="97"/>
      <c r="Q55" s="97"/>
      <c r="R55" s="97"/>
    </row>
    <row r="56" spans="1:18" s="91" customFormat="1" x14ac:dyDescent="0.25">
      <c r="A56" s="151"/>
      <c r="B56" s="151"/>
      <c r="C56" s="97"/>
      <c r="D56" s="152"/>
      <c r="E56" s="97"/>
      <c r="F56" s="97"/>
      <c r="G56" s="152"/>
      <c r="H56" s="97"/>
      <c r="I56" s="97"/>
      <c r="J56" s="152"/>
      <c r="K56" s="97"/>
      <c r="L56" s="97"/>
      <c r="M56" s="152"/>
      <c r="N56" s="97"/>
      <c r="O56" s="97"/>
      <c r="P56" s="97"/>
      <c r="Q56" s="97"/>
      <c r="R56" s="97"/>
    </row>
    <row r="57" spans="1:18" s="91" customFormat="1" x14ac:dyDescent="0.25">
      <c r="A57" s="151"/>
      <c r="B57" s="151"/>
      <c r="C57" s="97"/>
      <c r="D57" s="152"/>
      <c r="E57" s="97"/>
      <c r="F57" s="97"/>
      <c r="G57" s="152"/>
      <c r="H57" s="97"/>
      <c r="I57" s="97"/>
      <c r="J57" s="152"/>
      <c r="K57" s="97"/>
      <c r="L57" s="97"/>
      <c r="M57" s="152"/>
      <c r="N57" s="97"/>
      <c r="O57" s="97"/>
      <c r="P57" s="97"/>
      <c r="Q57" s="97"/>
      <c r="R57" s="97"/>
    </row>
    <row r="58" spans="1:18" s="91" customFormat="1" x14ac:dyDescent="0.25">
      <c r="A58" s="151"/>
      <c r="B58" s="151"/>
      <c r="C58" s="97"/>
      <c r="D58" s="152"/>
      <c r="E58" s="97"/>
      <c r="F58" s="97"/>
      <c r="G58" s="152"/>
      <c r="H58" s="97"/>
      <c r="I58" s="97"/>
      <c r="J58" s="152"/>
      <c r="K58" s="97"/>
      <c r="L58" s="97"/>
      <c r="M58" s="152"/>
      <c r="N58" s="97"/>
      <c r="O58" s="97"/>
      <c r="P58" s="97"/>
      <c r="Q58" s="97"/>
      <c r="R58" s="97"/>
    </row>
    <row r="59" spans="1:18" s="91" customFormat="1" x14ac:dyDescent="0.25">
      <c r="A59" s="151"/>
      <c r="B59" s="151"/>
      <c r="C59" s="97"/>
      <c r="D59" s="152"/>
      <c r="E59" s="97"/>
      <c r="F59" s="97"/>
      <c r="G59" s="152"/>
      <c r="H59" s="97"/>
      <c r="I59" s="97"/>
      <c r="J59" s="152"/>
      <c r="K59" s="97"/>
      <c r="L59" s="97"/>
      <c r="M59" s="152"/>
      <c r="N59" s="97"/>
      <c r="O59" s="97"/>
      <c r="P59" s="97"/>
      <c r="Q59" s="97"/>
      <c r="R59" s="97"/>
    </row>
    <row r="60" spans="1:18" s="91" customFormat="1" x14ac:dyDescent="0.25">
      <c r="A60" s="151"/>
      <c r="B60" s="151"/>
      <c r="C60" s="97"/>
      <c r="D60" s="152"/>
      <c r="E60" s="97"/>
      <c r="F60" s="97"/>
      <c r="G60" s="152"/>
      <c r="H60" s="97"/>
      <c r="I60" s="97"/>
      <c r="J60" s="152"/>
      <c r="K60" s="97"/>
      <c r="L60" s="97"/>
      <c r="M60" s="152"/>
      <c r="N60" s="97"/>
      <c r="O60" s="97"/>
      <c r="P60" s="97"/>
      <c r="Q60" s="97"/>
      <c r="R60" s="97"/>
    </row>
    <row r="61" spans="1:18" s="91" customFormat="1" x14ac:dyDescent="0.25">
      <c r="A61" s="151"/>
      <c r="B61" s="151"/>
      <c r="C61" s="97"/>
      <c r="D61" s="152"/>
      <c r="E61" s="97"/>
      <c r="F61" s="97"/>
      <c r="G61" s="152"/>
      <c r="H61" s="97"/>
      <c r="I61" s="97"/>
      <c r="J61" s="152"/>
      <c r="K61" s="97"/>
      <c r="L61" s="97"/>
      <c r="M61" s="152"/>
      <c r="N61" s="97"/>
      <c r="O61" s="97"/>
      <c r="P61" s="97"/>
      <c r="Q61" s="97"/>
      <c r="R61" s="97"/>
    </row>
    <row r="62" spans="1:18" s="91" customFormat="1" x14ac:dyDescent="0.25">
      <c r="A62" s="151"/>
      <c r="B62" s="151"/>
      <c r="C62" s="97"/>
      <c r="D62" s="152"/>
      <c r="E62" s="97"/>
      <c r="F62" s="97"/>
      <c r="G62" s="152"/>
      <c r="H62" s="97"/>
      <c r="I62" s="97"/>
      <c r="J62" s="152"/>
      <c r="K62" s="97"/>
      <c r="L62" s="97"/>
      <c r="M62" s="152"/>
      <c r="N62" s="97"/>
      <c r="O62" s="97"/>
      <c r="P62" s="97"/>
      <c r="Q62" s="97"/>
      <c r="R62" s="97"/>
    </row>
    <row r="63" spans="1:18" s="91" customFormat="1" x14ac:dyDescent="0.25">
      <c r="A63" s="151"/>
      <c r="B63" s="151"/>
      <c r="C63" s="97"/>
      <c r="D63" s="152"/>
      <c r="E63" s="97"/>
      <c r="F63" s="97"/>
      <c r="G63" s="152"/>
      <c r="H63" s="97"/>
      <c r="I63" s="97"/>
      <c r="J63" s="152"/>
      <c r="K63" s="97"/>
      <c r="L63" s="97"/>
      <c r="M63" s="152"/>
      <c r="N63" s="97"/>
      <c r="O63" s="97"/>
      <c r="P63" s="97"/>
      <c r="Q63" s="97"/>
      <c r="R63" s="97"/>
    </row>
    <row r="64" spans="1:18" s="91" customFormat="1" x14ac:dyDescent="0.25">
      <c r="A64" s="151"/>
      <c r="B64" s="151"/>
      <c r="C64" s="97"/>
      <c r="D64" s="152"/>
      <c r="E64" s="97"/>
      <c r="F64" s="97"/>
      <c r="G64" s="152"/>
      <c r="H64" s="97"/>
      <c r="I64" s="97"/>
      <c r="J64" s="152"/>
      <c r="K64" s="97"/>
      <c r="L64" s="97"/>
      <c r="M64" s="152"/>
      <c r="N64" s="97"/>
      <c r="O64" s="97"/>
      <c r="P64" s="97"/>
      <c r="Q64" s="97"/>
      <c r="R64" s="97"/>
    </row>
    <row r="65" spans="1:18" s="91" customFormat="1" x14ac:dyDescent="0.25">
      <c r="A65" s="151"/>
      <c r="B65" s="151"/>
      <c r="C65" s="97"/>
      <c r="D65" s="152"/>
      <c r="E65" s="97"/>
      <c r="F65" s="97"/>
      <c r="G65" s="152"/>
      <c r="H65" s="97"/>
      <c r="I65" s="97"/>
      <c r="J65" s="152"/>
      <c r="K65" s="97"/>
      <c r="L65" s="97"/>
      <c r="M65" s="152"/>
      <c r="N65" s="97"/>
      <c r="O65" s="97"/>
      <c r="P65" s="97"/>
      <c r="Q65" s="97"/>
      <c r="R65" s="97"/>
    </row>
    <row r="66" spans="1:18" s="91" customFormat="1" x14ac:dyDescent="0.25">
      <c r="A66" s="151"/>
      <c r="B66" s="151"/>
      <c r="C66" s="97"/>
      <c r="D66" s="152"/>
      <c r="E66" s="97"/>
      <c r="F66" s="97"/>
      <c r="G66" s="152"/>
      <c r="H66" s="97"/>
      <c r="I66" s="97"/>
      <c r="J66" s="152"/>
      <c r="K66" s="97"/>
      <c r="L66" s="97"/>
      <c r="M66" s="152"/>
      <c r="N66" s="97"/>
      <c r="O66" s="97"/>
      <c r="P66" s="97"/>
      <c r="Q66" s="97"/>
      <c r="R66" s="97"/>
    </row>
    <row r="67" spans="1:18" s="91" customFormat="1" x14ac:dyDescent="0.25">
      <c r="A67" s="151"/>
      <c r="B67" s="151"/>
      <c r="C67" s="97"/>
      <c r="D67" s="152"/>
      <c r="E67" s="97"/>
      <c r="F67" s="97"/>
      <c r="G67" s="152"/>
      <c r="H67" s="97"/>
      <c r="I67" s="97"/>
      <c r="J67" s="152"/>
      <c r="K67" s="97"/>
      <c r="L67" s="97"/>
      <c r="M67" s="152"/>
      <c r="N67" s="97"/>
      <c r="O67" s="97"/>
      <c r="P67" s="97"/>
      <c r="Q67" s="97"/>
      <c r="R67" s="97"/>
    </row>
    <row r="68" spans="1:18" s="91" customFormat="1" x14ac:dyDescent="0.25">
      <c r="A68" s="151"/>
      <c r="B68" s="151"/>
      <c r="C68" s="97"/>
      <c r="D68" s="152"/>
      <c r="E68" s="97"/>
      <c r="F68" s="97"/>
      <c r="G68" s="152"/>
      <c r="H68" s="97"/>
      <c r="I68" s="97"/>
      <c r="J68" s="152"/>
      <c r="K68" s="97"/>
      <c r="L68" s="97"/>
      <c r="M68" s="152"/>
      <c r="N68" s="97"/>
      <c r="O68" s="97"/>
      <c r="P68" s="97"/>
      <c r="Q68" s="97"/>
      <c r="R68" s="97"/>
    </row>
    <row r="69" spans="1:18" s="91" customFormat="1" x14ac:dyDescent="0.25">
      <c r="A69" s="151"/>
      <c r="B69" s="151"/>
      <c r="C69" s="97"/>
      <c r="D69" s="152"/>
      <c r="E69" s="97"/>
      <c r="F69" s="97"/>
      <c r="G69" s="152"/>
      <c r="H69" s="97"/>
      <c r="I69" s="97"/>
      <c r="J69" s="152"/>
      <c r="K69" s="97"/>
      <c r="L69" s="97"/>
      <c r="M69" s="152"/>
      <c r="N69" s="97"/>
      <c r="O69" s="97"/>
      <c r="P69" s="97"/>
      <c r="Q69" s="97"/>
      <c r="R69" s="97"/>
    </row>
    <row r="70" spans="1:18" s="91" customFormat="1" x14ac:dyDescent="0.25">
      <c r="A70" s="151"/>
      <c r="B70" s="151"/>
      <c r="C70" s="97"/>
      <c r="D70" s="152"/>
      <c r="E70" s="97"/>
      <c r="F70" s="97"/>
      <c r="G70" s="152"/>
      <c r="H70" s="97"/>
      <c r="I70" s="97"/>
      <c r="J70" s="152"/>
      <c r="K70" s="97"/>
      <c r="L70" s="97"/>
      <c r="M70" s="152"/>
      <c r="N70" s="97"/>
      <c r="O70" s="97"/>
      <c r="P70" s="97"/>
      <c r="Q70" s="97"/>
      <c r="R70" s="97"/>
    </row>
    <row r="71" spans="1:18" s="91" customFormat="1" x14ac:dyDescent="0.25">
      <c r="A71" s="151"/>
      <c r="B71" s="151"/>
      <c r="C71" s="97"/>
      <c r="D71" s="152"/>
      <c r="E71" s="97"/>
      <c r="F71" s="97"/>
      <c r="G71" s="152"/>
      <c r="H71" s="97"/>
      <c r="I71" s="97"/>
      <c r="J71" s="152"/>
      <c r="K71" s="97"/>
      <c r="L71" s="97"/>
      <c r="M71" s="152"/>
      <c r="N71" s="97"/>
      <c r="O71" s="97"/>
      <c r="P71" s="97"/>
      <c r="Q71" s="97"/>
      <c r="R71" s="97"/>
    </row>
    <row r="72" spans="1:18" s="91" customFormat="1" x14ac:dyDescent="0.25">
      <c r="A72" s="151"/>
      <c r="B72" s="151"/>
      <c r="C72" s="97"/>
      <c r="D72" s="152"/>
      <c r="E72" s="97"/>
      <c r="F72" s="97"/>
      <c r="G72" s="152"/>
      <c r="H72" s="97"/>
      <c r="I72" s="97"/>
      <c r="J72" s="152"/>
      <c r="K72" s="97"/>
      <c r="L72" s="97"/>
      <c r="M72" s="152"/>
      <c r="N72" s="97"/>
      <c r="O72" s="97"/>
      <c r="P72" s="97"/>
      <c r="Q72" s="97"/>
      <c r="R72" s="97"/>
    </row>
    <row r="73" spans="1:18" s="91" customFormat="1" x14ac:dyDescent="0.25">
      <c r="A73" s="151"/>
      <c r="B73" s="151"/>
      <c r="C73" s="97"/>
      <c r="D73" s="152"/>
      <c r="E73" s="97"/>
      <c r="F73" s="97"/>
      <c r="G73" s="152"/>
      <c r="H73" s="97"/>
      <c r="I73" s="97"/>
      <c r="J73" s="152"/>
      <c r="K73" s="97"/>
      <c r="L73" s="97"/>
      <c r="M73" s="152"/>
      <c r="N73" s="97"/>
      <c r="O73" s="97"/>
      <c r="P73" s="97"/>
      <c r="Q73" s="97"/>
      <c r="R73" s="97"/>
    </row>
    <row r="74" spans="1:18" s="91" customFormat="1" x14ac:dyDescent="0.25">
      <c r="A74" s="151"/>
      <c r="B74" s="151"/>
      <c r="C74" s="97"/>
      <c r="D74" s="152"/>
      <c r="E74" s="97"/>
      <c r="F74" s="97"/>
      <c r="G74" s="152"/>
      <c r="H74" s="97"/>
      <c r="I74" s="97"/>
      <c r="J74" s="152"/>
      <c r="K74" s="97"/>
      <c r="L74" s="97"/>
      <c r="M74" s="152"/>
      <c r="N74" s="97"/>
      <c r="O74" s="97"/>
      <c r="P74" s="97"/>
      <c r="Q74" s="97"/>
      <c r="R74" s="97"/>
    </row>
    <row r="75" spans="1:18" s="91" customFormat="1" x14ac:dyDescent="0.25">
      <c r="A75" s="151"/>
      <c r="B75" s="151"/>
      <c r="C75" s="97"/>
      <c r="D75" s="152"/>
      <c r="E75" s="97"/>
      <c r="F75" s="97"/>
      <c r="G75" s="152"/>
      <c r="H75" s="97"/>
      <c r="I75" s="97"/>
      <c r="J75" s="152"/>
      <c r="K75" s="97"/>
      <c r="L75" s="97"/>
      <c r="M75" s="152"/>
      <c r="N75" s="97"/>
      <c r="O75" s="97"/>
      <c r="P75" s="97"/>
      <c r="Q75" s="97"/>
      <c r="R75" s="97"/>
    </row>
    <row r="76" spans="1:18" s="91" customFormat="1" x14ac:dyDescent="0.25">
      <c r="A76" s="151"/>
      <c r="B76" s="151"/>
      <c r="C76" s="97"/>
      <c r="D76" s="152"/>
      <c r="E76" s="97"/>
      <c r="F76" s="97"/>
      <c r="G76" s="152"/>
      <c r="H76" s="97"/>
      <c r="I76" s="97"/>
      <c r="J76" s="152"/>
      <c r="K76" s="97"/>
      <c r="L76" s="97"/>
      <c r="M76" s="152"/>
      <c r="N76" s="97"/>
      <c r="O76" s="97"/>
      <c r="P76" s="97"/>
      <c r="Q76" s="97"/>
      <c r="R76" s="97"/>
    </row>
    <row r="77" spans="1:18" s="91" customFormat="1" x14ac:dyDescent="0.25">
      <c r="A77" s="151"/>
      <c r="B77" s="151"/>
      <c r="C77" s="97"/>
      <c r="D77" s="152"/>
      <c r="E77" s="97"/>
      <c r="F77" s="97"/>
      <c r="G77" s="152"/>
      <c r="H77" s="97"/>
      <c r="I77" s="97"/>
      <c r="J77" s="152"/>
      <c r="K77" s="97"/>
      <c r="L77" s="97"/>
      <c r="M77" s="152"/>
      <c r="N77" s="97"/>
      <c r="O77" s="97"/>
      <c r="P77" s="97"/>
      <c r="Q77" s="97"/>
      <c r="R77" s="97"/>
    </row>
    <row r="78" spans="1:18" s="91" customFormat="1" x14ac:dyDescent="0.25">
      <c r="A78" s="151"/>
      <c r="B78" s="151"/>
      <c r="C78" s="97"/>
      <c r="D78" s="152"/>
      <c r="E78" s="97"/>
      <c r="F78" s="97"/>
      <c r="G78" s="152"/>
      <c r="H78" s="97"/>
      <c r="I78" s="97"/>
      <c r="J78" s="152"/>
      <c r="K78" s="97"/>
      <c r="L78" s="97"/>
      <c r="M78" s="152"/>
      <c r="N78" s="97"/>
      <c r="O78" s="97"/>
      <c r="P78" s="97"/>
      <c r="Q78" s="97"/>
      <c r="R78" s="97"/>
    </row>
    <row r="79" spans="1:18" s="91" customFormat="1" x14ac:dyDescent="0.25">
      <c r="A79" s="151"/>
      <c r="B79" s="151"/>
      <c r="C79" s="97"/>
      <c r="D79" s="152"/>
      <c r="E79" s="97"/>
      <c r="F79" s="97"/>
      <c r="G79" s="152"/>
      <c r="H79" s="97"/>
      <c r="I79" s="97"/>
      <c r="J79" s="152"/>
      <c r="K79" s="97"/>
      <c r="L79" s="97"/>
      <c r="M79" s="152"/>
      <c r="N79" s="97"/>
      <c r="O79" s="97"/>
      <c r="P79" s="97"/>
      <c r="Q79" s="97"/>
      <c r="R79" s="97"/>
    </row>
    <row r="80" spans="1:18" s="91" customFormat="1" x14ac:dyDescent="0.25">
      <c r="A80" s="151"/>
      <c r="B80" s="151"/>
      <c r="C80" s="97"/>
      <c r="D80" s="152"/>
      <c r="E80" s="97"/>
      <c r="F80" s="97"/>
      <c r="G80" s="152"/>
      <c r="H80" s="97"/>
      <c r="I80" s="97"/>
      <c r="J80" s="152"/>
      <c r="K80" s="97"/>
      <c r="L80" s="97"/>
      <c r="M80" s="152"/>
      <c r="N80" s="97"/>
      <c r="O80" s="97"/>
      <c r="P80" s="97"/>
      <c r="Q80" s="97"/>
      <c r="R80" s="97"/>
    </row>
    <row r="81" spans="1:18" s="91" customFormat="1" x14ac:dyDescent="0.25">
      <c r="A81" s="151"/>
      <c r="B81" s="151"/>
      <c r="C81" s="97"/>
      <c r="D81" s="152"/>
      <c r="E81" s="97"/>
      <c r="F81" s="97"/>
      <c r="G81" s="152"/>
      <c r="H81" s="97"/>
      <c r="I81" s="97"/>
      <c r="J81" s="152"/>
      <c r="K81" s="97"/>
      <c r="L81" s="97"/>
      <c r="M81" s="152"/>
      <c r="N81" s="97"/>
      <c r="O81" s="97"/>
      <c r="P81" s="97"/>
      <c r="Q81" s="97"/>
      <c r="R81" s="97"/>
    </row>
    <row r="82" spans="1:18" s="91" customFormat="1" x14ac:dyDescent="0.25">
      <c r="A82" s="151"/>
      <c r="B82" s="151"/>
      <c r="C82" s="97"/>
      <c r="D82" s="152"/>
      <c r="E82" s="97"/>
      <c r="F82" s="97"/>
      <c r="G82" s="152"/>
      <c r="H82" s="97"/>
      <c r="I82" s="97"/>
      <c r="J82" s="152"/>
      <c r="K82" s="97"/>
      <c r="L82" s="97"/>
      <c r="M82" s="152"/>
      <c r="N82" s="97"/>
      <c r="O82" s="97"/>
      <c r="P82" s="97"/>
      <c r="Q82" s="97"/>
      <c r="R82" s="97"/>
    </row>
    <row r="83" spans="1:18" s="91" customFormat="1" x14ac:dyDescent="0.25">
      <c r="A83" s="151"/>
      <c r="B83" s="151"/>
      <c r="C83" s="97"/>
      <c r="D83" s="152"/>
      <c r="E83" s="97"/>
      <c r="F83" s="97"/>
      <c r="G83" s="152"/>
      <c r="H83" s="97"/>
      <c r="I83" s="97"/>
      <c r="J83" s="152"/>
      <c r="K83" s="97"/>
      <c r="L83" s="97"/>
      <c r="M83" s="152"/>
      <c r="N83" s="97"/>
      <c r="O83" s="97"/>
      <c r="P83" s="97"/>
      <c r="Q83" s="97"/>
      <c r="R83" s="97"/>
    </row>
    <row r="84" spans="1:18" s="91" customFormat="1" x14ac:dyDescent="0.25">
      <c r="A84" s="151"/>
      <c r="B84" s="151"/>
      <c r="C84" s="97"/>
      <c r="D84" s="152"/>
      <c r="E84" s="97"/>
      <c r="F84" s="97"/>
      <c r="G84" s="152"/>
      <c r="H84" s="97"/>
      <c r="I84" s="97"/>
      <c r="J84" s="152"/>
      <c r="K84" s="97"/>
      <c r="L84" s="97"/>
      <c r="M84" s="152"/>
      <c r="N84" s="97"/>
      <c r="O84" s="97"/>
      <c r="P84" s="97"/>
      <c r="Q84" s="97"/>
      <c r="R84" s="97"/>
    </row>
    <row r="85" spans="1:18" s="91" customFormat="1" x14ac:dyDescent="0.25">
      <c r="A85" s="151"/>
      <c r="B85" s="151"/>
      <c r="C85" s="97"/>
      <c r="D85" s="152"/>
      <c r="E85" s="97"/>
      <c r="F85" s="97"/>
      <c r="G85" s="152"/>
      <c r="H85" s="97"/>
      <c r="I85" s="97"/>
      <c r="J85" s="152"/>
      <c r="K85" s="97"/>
      <c r="L85" s="97"/>
      <c r="M85" s="152"/>
      <c r="N85" s="97"/>
      <c r="O85" s="97"/>
      <c r="P85" s="97"/>
      <c r="Q85" s="97"/>
      <c r="R85" s="97"/>
    </row>
    <row r="86" spans="1:18" s="91" customFormat="1" x14ac:dyDescent="0.25">
      <c r="A86" s="151"/>
      <c r="B86" s="151"/>
      <c r="C86" s="97"/>
      <c r="D86" s="152"/>
      <c r="E86" s="97"/>
      <c r="F86" s="97"/>
      <c r="G86" s="152"/>
      <c r="H86" s="97"/>
      <c r="I86" s="97"/>
      <c r="J86" s="152"/>
      <c r="K86" s="97"/>
      <c r="L86" s="97"/>
      <c r="M86" s="152"/>
      <c r="N86" s="97"/>
      <c r="O86" s="97"/>
      <c r="P86" s="97"/>
      <c r="Q86" s="97"/>
      <c r="R86" s="97"/>
    </row>
    <row r="87" spans="1:18" s="91" customFormat="1" x14ac:dyDescent="0.25">
      <c r="A87" s="151"/>
      <c r="B87" s="151"/>
      <c r="C87" s="97"/>
      <c r="D87" s="152"/>
      <c r="E87" s="97"/>
      <c r="F87" s="97"/>
      <c r="G87" s="152"/>
      <c r="H87" s="97"/>
      <c r="I87" s="97"/>
      <c r="J87" s="152"/>
      <c r="K87" s="97"/>
      <c r="L87" s="97"/>
      <c r="M87" s="152"/>
      <c r="N87" s="97"/>
      <c r="O87" s="97"/>
      <c r="P87" s="97"/>
      <c r="Q87" s="97"/>
      <c r="R87" s="97"/>
    </row>
    <row r="88" spans="1:18" s="91" customFormat="1" x14ac:dyDescent="0.25">
      <c r="A88" s="151"/>
      <c r="B88" s="151"/>
      <c r="C88" s="97"/>
      <c r="D88" s="152"/>
      <c r="E88" s="97"/>
      <c r="F88" s="97"/>
      <c r="G88" s="152"/>
      <c r="H88" s="97"/>
      <c r="I88" s="97"/>
      <c r="J88" s="152"/>
      <c r="K88" s="97"/>
      <c r="L88" s="97"/>
      <c r="M88" s="152"/>
      <c r="N88" s="97"/>
      <c r="O88" s="97"/>
      <c r="P88" s="97"/>
      <c r="Q88" s="97"/>
      <c r="R88" s="97"/>
    </row>
    <row r="89" spans="1:18" s="91" customFormat="1" x14ac:dyDescent="0.25">
      <c r="A89" s="151"/>
      <c r="B89" s="151"/>
      <c r="C89" s="97"/>
      <c r="D89" s="152"/>
      <c r="E89" s="97"/>
      <c r="F89" s="97"/>
      <c r="G89" s="152"/>
      <c r="H89" s="97"/>
      <c r="I89" s="97"/>
      <c r="J89" s="152"/>
      <c r="K89" s="97"/>
      <c r="L89" s="97"/>
      <c r="M89" s="152"/>
      <c r="N89" s="97"/>
      <c r="O89" s="97"/>
      <c r="P89" s="97"/>
      <c r="Q89" s="97"/>
      <c r="R89" s="97"/>
    </row>
    <row r="90" spans="1:18" s="91" customFormat="1" x14ac:dyDescent="0.25">
      <c r="A90" s="151"/>
      <c r="B90" s="151"/>
      <c r="C90" s="97"/>
      <c r="D90" s="152"/>
      <c r="E90" s="97"/>
      <c r="F90" s="97"/>
      <c r="G90" s="152"/>
      <c r="H90" s="97"/>
      <c r="I90" s="97"/>
      <c r="J90" s="152"/>
      <c r="K90" s="97"/>
      <c r="L90" s="97"/>
      <c r="M90" s="152"/>
      <c r="N90" s="97"/>
      <c r="O90" s="97"/>
      <c r="P90" s="97"/>
      <c r="Q90" s="97"/>
      <c r="R90" s="97"/>
    </row>
    <row r="91" spans="1:18" s="91" customFormat="1" x14ac:dyDescent="0.25">
      <c r="A91" s="151"/>
      <c r="B91" s="151"/>
      <c r="C91" s="97"/>
      <c r="D91" s="152"/>
      <c r="E91" s="97"/>
      <c r="F91" s="97"/>
      <c r="G91" s="152"/>
      <c r="H91" s="97"/>
      <c r="I91" s="97"/>
      <c r="J91" s="152"/>
      <c r="K91" s="97"/>
      <c r="L91" s="97"/>
      <c r="M91" s="152"/>
      <c r="N91" s="97"/>
      <c r="O91" s="97"/>
      <c r="P91" s="97"/>
      <c r="Q91" s="97"/>
      <c r="R91" s="97"/>
    </row>
    <row r="92" spans="1:18" s="91" customFormat="1" x14ac:dyDescent="0.25">
      <c r="A92" s="151"/>
      <c r="B92" s="151"/>
      <c r="C92" s="97"/>
      <c r="D92" s="152"/>
      <c r="E92" s="97"/>
      <c r="F92" s="97"/>
      <c r="G92" s="152"/>
      <c r="H92" s="97"/>
      <c r="I92" s="97"/>
      <c r="J92" s="152"/>
      <c r="K92" s="97"/>
      <c r="L92" s="97"/>
      <c r="M92" s="152"/>
      <c r="N92" s="97"/>
      <c r="O92" s="97"/>
      <c r="P92" s="97"/>
      <c r="Q92" s="97"/>
      <c r="R92" s="97"/>
    </row>
    <row r="93" spans="1:18" s="91" customFormat="1" x14ac:dyDescent="0.25">
      <c r="A93" s="151"/>
      <c r="B93" s="151"/>
      <c r="C93" s="97"/>
      <c r="D93" s="152"/>
      <c r="E93" s="97"/>
      <c r="F93" s="97"/>
      <c r="G93" s="152"/>
      <c r="H93" s="97"/>
      <c r="I93" s="97"/>
      <c r="J93" s="152"/>
      <c r="K93" s="97"/>
      <c r="L93" s="97"/>
      <c r="M93" s="152"/>
      <c r="N93" s="97"/>
      <c r="O93" s="97"/>
      <c r="P93" s="97"/>
      <c r="Q93" s="97"/>
      <c r="R93" s="97"/>
    </row>
    <row r="94" spans="1:18" s="91" customFormat="1" x14ac:dyDescent="0.25">
      <c r="A94" s="151"/>
      <c r="B94" s="151"/>
      <c r="C94" s="97"/>
      <c r="D94" s="152"/>
      <c r="E94" s="97"/>
      <c r="F94" s="97"/>
      <c r="G94" s="152"/>
      <c r="H94" s="97"/>
      <c r="I94" s="97"/>
      <c r="J94" s="152"/>
      <c r="K94" s="97"/>
      <c r="L94" s="97"/>
      <c r="M94" s="152"/>
      <c r="N94" s="97"/>
      <c r="O94" s="97"/>
      <c r="P94" s="97"/>
      <c r="Q94" s="97"/>
      <c r="R94" s="97"/>
    </row>
    <row r="95" spans="1:18" s="91" customFormat="1" x14ac:dyDescent="0.25">
      <c r="A95" s="151"/>
      <c r="B95" s="151"/>
      <c r="C95" s="97"/>
      <c r="D95" s="152"/>
      <c r="E95" s="97"/>
      <c r="F95" s="97"/>
      <c r="G95" s="152"/>
      <c r="H95" s="97"/>
      <c r="I95" s="97"/>
      <c r="J95" s="152"/>
      <c r="K95" s="97"/>
      <c r="L95" s="97"/>
      <c r="M95" s="152"/>
      <c r="N95" s="97"/>
      <c r="O95" s="97"/>
      <c r="P95" s="97"/>
      <c r="Q95" s="97"/>
      <c r="R95" s="97"/>
    </row>
    <row r="96" spans="1:18" s="91" customFormat="1" x14ac:dyDescent="0.25">
      <c r="A96" s="151"/>
      <c r="B96" s="151"/>
      <c r="C96" s="97"/>
      <c r="D96" s="152"/>
      <c r="E96" s="97"/>
      <c r="F96" s="97"/>
      <c r="G96" s="152"/>
      <c r="H96" s="97"/>
      <c r="I96" s="97"/>
      <c r="J96" s="152"/>
      <c r="K96" s="97"/>
      <c r="L96" s="97"/>
      <c r="M96" s="152"/>
      <c r="N96" s="97"/>
      <c r="O96" s="97"/>
      <c r="P96" s="97"/>
      <c r="Q96" s="97"/>
      <c r="R96" s="97"/>
    </row>
    <row r="97" spans="1:18" s="91" customFormat="1" x14ac:dyDescent="0.25">
      <c r="A97" s="151"/>
      <c r="B97" s="151"/>
      <c r="C97" s="97"/>
      <c r="D97" s="152"/>
      <c r="E97" s="97"/>
      <c r="F97" s="97"/>
      <c r="G97" s="152"/>
      <c r="H97" s="97"/>
      <c r="I97" s="97"/>
      <c r="J97" s="152"/>
      <c r="K97" s="97"/>
      <c r="L97" s="97"/>
      <c r="M97" s="152"/>
      <c r="N97" s="97"/>
      <c r="O97" s="97"/>
      <c r="P97" s="97"/>
      <c r="Q97" s="97"/>
      <c r="R97" s="97"/>
    </row>
    <row r="98" spans="1:18" s="91" customFormat="1" x14ac:dyDescent="0.25">
      <c r="A98" s="151"/>
      <c r="B98" s="151"/>
      <c r="C98" s="97"/>
      <c r="D98" s="152"/>
      <c r="E98" s="97"/>
      <c r="F98" s="97"/>
      <c r="G98" s="152"/>
      <c r="H98" s="97"/>
      <c r="I98" s="97"/>
      <c r="J98" s="152"/>
      <c r="K98" s="97"/>
      <c r="L98" s="97"/>
      <c r="M98" s="152"/>
      <c r="N98" s="97"/>
      <c r="O98" s="97"/>
      <c r="P98" s="97"/>
      <c r="Q98" s="97"/>
      <c r="R98" s="97"/>
    </row>
    <row r="99" spans="1:18" s="91" customFormat="1" x14ac:dyDescent="0.25">
      <c r="A99" s="151"/>
      <c r="B99" s="151"/>
      <c r="C99" s="97"/>
      <c r="D99" s="152"/>
      <c r="E99" s="97"/>
      <c r="F99" s="97"/>
      <c r="G99" s="152"/>
      <c r="H99" s="97"/>
      <c r="I99" s="97"/>
      <c r="J99" s="152"/>
      <c r="K99" s="97"/>
      <c r="L99" s="97"/>
      <c r="M99" s="152"/>
      <c r="N99" s="97"/>
      <c r="O99" s="97"/>
      <c r="P99" s="97"/>
      <c r="Q99" s="97"/>
      <c r="R99" s="97"/>
    </row>
    <row r="100" spans="1:18" s="91" customFormat="1" x14ac:dyDescent="0.25">
      <c r="A100" s="151"/>
      <c r="B100" s="151"/>
      <c r="C100" s="97"/>
      <c r="D100" s="152"/>
      <c r="E100" s="97"/>
      <c r="F100" s="97"/>
      <c r="G100" s="152"/>
      <c r="H100" s="97"/>
      <c r="I100" s="97"/>
      <c r="J100" s="152"/>
      <c r="K100" s="97"/>
      <c r="L100" s="97"/>
      <c r="M100" s="152"/>
      <c r="N100" s="97"/>
      <c r="O100" s="97"/>
      <c r="P100" s="97"/>
      <c r="Q100" s="97"/>
      <c r="R100" s="97"/>
    </row>
    <row r="101" spans="1:18" s="91" customFormat="1" x14ac:dyDescent="0.25">
      <c r="A101" s="151"/>
      <c r="B101" s="151"/>
      <c r="C101" s="97"/>
      <c r="D101" s="152"/>
      <c r="E101" s="97"/>
      <c r="F101" s="97"/>
      <c r="G101" s="152"/>
      <c r="H101" s="97"/>
      <c r="I101" s="97"/>
      <c r="J101" s="152"/>
      <c r="K101" s="97"/>
      <c r="L101" s="97"/>
      <c r="M101" s="152"/>
      <c r="N101" s="97"/>
      <c r="O101" s="97"/>
      <c r="P101" s="97"/>
      <c r="Q101" s="97"/>
      <c r="R101" s="97"/>
    </row>
    <row r="102" spans="1:18" s="91" customFormat="1" x14ac:dyDescent="0.25">
      <c r="A102" s="151"/>
      <c r="B102" s="151"/>
      <c r="C102" s="97"/>
      <c r="D102" s="152"/>
      <c r="E102" s="97"/>
      <c r="F102" s="97"/>
      <c r="G102" s="152"/>
      <c r="H102" s="97"/>
      <c r="I102" s="97"/>
      <c r="J102" s="152"/>
      <c r="K102" s="97"/>
      <c r="L102" s="97"/>
      <c r="M102" s="152"/>
      <c r="N102" s="97"/>
      <c r="O102" s="97"/>
      <c r="P102" s="97"/>
      <c r="Q102" s="97"/>
      <c r="R102" s="97"/>
    </row>
    <row r="103" spans="1:18" s="91" customFormat="1" x14ac:dyDescent="0.25">
      <c r="A103" s="151"/>
      <c r="B103" s="151"/>
      <c r="C103" s="97"/>
      <c r="D103" s="152"/>
      <c r="E103" s="97"/>
      <c r="F103" s="97"/>
      <c r="G103" s="152"/>
      <c r="H103" s="97"/>
      <c r="I103" s="97"/>
      <c r="J103" s="152"/>
      <c r="K103" s="97"/>
      <c r="L103" s="97"/>
      <c r="M103" s="152"/>
      <c r="N103" s="97"/>
      <c r="O103" s="97"/>
      <c r="P103" s="97"/>
      <c r="Q103" s="97"/>
      <c r="R103" s="97"/>
    </row>
    <row r="104" spans="1:18" s="91" customFormat="1" x14ac:dyDescent="0.25">
      <c r="A104" s="151"/>
      <c r="B104" s="151"/>
      <c r="C104" s="97"/>
      <c r="D104" s="152"/>
      <c r="E104" s="97"/>
      <c r="F104" s="97"/>
      <c r="G104" s="152"/>
      <c r="H104" s="97"/>
      <c r="I104" s="97"/>
      <c r="J104" s="152"/>
      <c r="K104" s="97"/>
      <c r="L104" s="97"/>
      <c r="M104" s="152"/>
      <c r="N104" s="97"/>
      <c r="O104" s="97"/>
      <c r="P104" s="97"/>
      <c r="Q104" s="97"/>
      <c r="R104" s="97"/>
    </row>
    <row r="105" spans="1:18" s="91" customFormat="1" x14ac:dyDescent="0.25">
      <c r="A105" s="151"/>
      <c r="B105" s="151"/>
      <c r="C105" s="97"/>
      <c r="D105" s="152"/>
      <c r="E105" s="97"/>
      <c r="F105" s="97"/>
      <c r="G105" s="152"/>
      <c r="H105" s="97"/>
      <c r="I105" s="97"/>
      <c r="J105" s="152"/>
      <c r="K105" s="97"/>
      <c r="L105" s="97"/>
      <c r="M105" s="152"/>
      <c r="N105" s="97"/>
      <c r="O105" s="97"/>
      <c r="P105" s="97"/>
      <c r="Q105" s="97"/>
      <c r="R105" s="97"/>
    </row>
    <row r="106" spans="1:18" s="91" customFormat="1" x14ac:dyDescent="0.25">
      <c r="A106" s="151"/>
      <c r="B106" s="151"/>
      <c r="C106" s="97"/>
      <c r="D106" s="152"/>
      <c r="E106" s="97"/>
      <c r="F106" s="97"/>
      <c r="G106" s="152"/>
      <c r="H106" s="97"/>
      <c r="I106" s="97"/>
      <c r="J106" s="152"/>
      <c r="K106" s="97"/>
      <c r="L106" s="97"/>
      <c r="M106" s="152"/>
      <c r="N106" s="97"/>
      <c r="O106" s="97"/>
      <c r="P106" s="97"/>
      <c r="Q106" s="97"/>
      <c r="R106" s="97"/>
    </row>
    <row r="107" spans="1:18" s="91" customFormat="1" x14ac:dyDescent="0.25">
      <c r="A107" s="151"/>
      <c r="B107" s="151"/>
      <c r="C107" s="97"/>
      <c r="D107" s="152"/>
      <c r="E107" s="97"/>
      <c r="F107" s="97"/>
      <c r="G107" s="152"/>
      <c r="H107" s="97"/>
      <c r="I107" s="97"/>
      <c r="J107" s="152"/>
      <c r="K107" s="97"/>
      <c r="L107" s="97"/>
      <c r="M107" s="152"/>
      <c r="N107" s="97"/>
      <c r="O107" s="97"/>
      <c r="P107" s="97"/>
      <c r="Q107" s="97"/>
      <c r="R107" s="97"/>
    </row>
    <row r="108" spans="1:18" s="91" customFormat="1" x14ac:dyDescent="0.25">
      <c r="A108" s="151"/>
      <c r="B108" s="151"/>
      <c r="C108" s="97"/>
      <c r="D108" s="152"/>
      <c r="E108" s="97"/>
      <c r="F108" s="97"/>
      <c r="G108" s="152"/>
      <c r="H108" s="97"/>
      <c r="I108" s="97"/>
      <c r="J108" s="152"/>
      <c r="K108" s="97"/>
      <c r="L108" s="97"/>
      <c r="M108" s="152"/>
      <c r="N108" s="97"/>
      <c r="O108" s="97"/>
      <c r="P108" s="97"/>
      <c r="Q108" s="97"/>
      <c r="R108" s="97"/>
    </row>
    <row r="109" spans="1:18" s="91" customFormat="1" x14ac:dyDescent="0.25">
      <c r="A109" s="151"/>
      <c r="B109" s="151"/>
      <c r="C109" s="97"/>
      <c r="D109" s="152"/>
      <c r="E109" s="97"/>
      <c r="F109" s="97"/>
      <c r="G109" s="152"/>
      <c r="H109" s="97"/>
      <c r="I109" s="97"/>
      <c r="J109" s="152"/>
      <c r="K109" s="97"/>
      <c r="L109" s="97"/>
      <c r="M109" s="152"/>
      <c r="N109" s="97"/>
      <c r="O109" s="97"/>
      <c r="P109" s="97"/>
      <c r="Q109" s="97"/>
      <c r="R109" s="97"/>
    </row>
    <row r="110" spans="1:18" s="91" customFormat="1" x14ac:dyDescent="0.25">
      <c r="A110" s="151"/>
      <c r="B110" s="151"/>
      <c r="C110" s="97"/>
      <c r="D110" s="152"/>
      <c r="E110" s="97"/>
      <c r="F110" s="97"/>
      <c r="G110" s="152"/>
      <c r="H110" s="97"/>
      <c r="I110" s="97"/>
      <c r="J110" s="152"/>
      <c r="K110" s="97"/>
      <c r="L110" s="97"/>
      <c r="M110" s="152"/>
      <c r="N110" s="97"/>
      <c r="O110" s="97"/>
      <c r="P110" s="97"/>
      <c r="Q110" s="97"/>
      <c r="R110" s="97"/>
    </row>
    <row r="111" spans="1:18" s="91" customFormat="1" x14ac:dyDescent="0.25">
      <c r="A111" s="151"/>
      <c r="B111" s="151"/>
      <c r="C111" s="97"/>
      <c r="D111" s="152"/>
      <c r="E111" s="97"/>
      <c r="F111" s="97"/>
      <c r="G111" s="152"/>
      <c r="H111" s="97"/>
      <c r="I111" s="97"/>
      <c r="J111" s="152"/>
      <c r="K111" s="97"/>
      <c r="L111" s="97"/>
      <c r="M111" s="152"/>
      <c r="N111" s="97"/>
      <c r="O111" s="97"/>
      <c r="P111" s="97"/>
      <c r="Q111" s="97"/>
      <c r="R111" s="97"/>
    </row>
    <row r="112" spans="1:18" s="91" customFormat="1" x14ac:dyDescent="0.25">
      <c r="A112" s="151"/>
      <c r="B112" s="151"/>
      <c r="C112" s="97"/>
      <c r="D112" s="152"/>
      <c r="E112" s="97"/>
      <c r="F112" s="97"/>
      <c r="G112" s="152"/>
      <c r="H112" s="97"/>
      <c r="I112" s="97"/>
      <c r="J112" s="152"/>
      <c r="K112" s="97"/>
      <c r="L112" s="97"/>
      <c r="M112" s="152"/>
      <c r="N112" s="97"/>
      <c r="O112" s="97"/>
      <c r="P112" s="97"/>
      <c r="Q112" s="97"/>
      <c r="R112" s="97"/>
    </row>
    <row r="113" spans="1:18" s="91" customFormat="1" x14ac:dyDescent="0.25">
      <c r="A113" s="151"/>
      <c r="B113" s="151"/>
      <c r="C113" s="97"/>
      <c r="D113" s="152"/>
      <c r="E113" s="97"/>
      <c r="F113" s="97"/>
      <c r="G113" s="152"/>
      <c r="H113" s="97"/>
      <c r="I113" s="97"/>
      <c r="J113" s="152"/>
      <c r="K113" s="97"/>
      <c r="L113" s="97"/>
      <c r="M113" s="152"/>
      <c r="N113" s="97"/>
      <c r="O113" s="97"/>
      <c r="P113" s="97"/>
      <c r="Q113" s="97"/>
      <c r="R113" s="97"/>
    </row>
    <row r="114" spans="1:18" s="91" customFormat="1" x14ac:dyDescent="0.25">
      <c r="A114" s="151"/>
      <c r="B114" s="151"/>
      <c r="C114" s="97"/>
      <c r="D114" s="152"/>
      <c r="E114" s="97"/>
      <c r="F114" s="97"/>
      <c r="G114" s="152"/>
      <c r="H114" s="97"/>
      <c r="I114" s="97"/>
      <c r="J114" s="152"/>
      <c r="K114" s="97"/>
      <c r="L114" s="97"/>
      <c r="M114" s="152"/>
      <c r="N114" s="97"/>
      <c r="O114" s="97"/>
      <c r="P114" s="97"/>
      <c r="Q114" s="97"/>
      <c r="R114" s="97"/>
    </row>
    <row r="115" spans="1:18" s="91" customFormat="1" x14ac:dyDescent="0.25">
      <c r="A115" s="151"/>
      <c r="B115" s="151"/>
      <c r="C115" s="97"/>
      <c r="D115" s="152"/>
      <c r="E115" s="97"/>
      <c r="F115" s="97"/>
      <c r="G115" s="152"/>
      <c r="H115" s="97"/>
      <c r="I115" s="97"/>
      <c r="J115" s="152"/>
      <c r="K115" s="97"/>
      <c r="L115" s="97"/>
      <c r="M115" s="152"/>
      <c r="N115" s="97"/>
      <c r="O115" s="97"/>
      <c r="P115" s="97"/>
      <c r="Q115" s="97"/>
      <c r="R115" s="97"/>
    </row>
    <row r="116" spans="1:18" s="91" customFormat="1" x14ac:dyDescent="0.25">
      <c r="A116" s="151"/>
      <c r="B116" s="151"/>
      <c r="C116" s="97"/>
      <c r="D116" s="152"/>
      <c r="E116" s="97"/>
      <c r="F116" s="97"/>
      <c r="G116" s="152"/>
      <c r="H116" s="97"/>
      <c r="I116" s="97"/>
      <c r="J116" s="152"/>
      <c r="K116" s="97"/>
      <c r="L116" s="97"/>
      <c r="M116" s="152"/>
      <c r="N116" s="97"/>
      <c r="O116" s="97"/>
      <c r="P116" s="97"/>
      <c r="Q116" s="97"/>
      <c r="R116" s="97"/>
    </row>
    <row r="117" spans="1:18" s="91" customFormat="1" x14ac:dyDescent="0.25">
      <c r="A117" s="151"/>
      <c r="B117" s="151"/>
      <c r="C117" s="97"/>
      <c r="D117" s="152"/>
      <c r="E117" s="97"/>
      <c r="F117" s="97"/>
      <c r="G117" s="152"/>
      <c r="H117" s="97"/>
      <c r="I117" s="97"/>
      <c r="J117" s="152"/>
      <c r="K117" s="97"/>
      <c r="L117" s="97"/>
      <c r="M117" s="152"/>
      <c r="N117" s="97"/>
      <c r="O117" s="97"/>
      <c r="P117" s="97"/>
      <c r="Q117" s="97"/>
      <c r="R117" s="97"/>
    </row>
    <row r="118" spans="1:18" s="91" customFormat="1" x14ac:dyDescent="0.25">
      <c r="A118" s="151"/>
      <c r="B118" s="151"/>
      <c r="C118" s="97"/>
      <c r="D118" s="152"/>
      <c r="E118" s="97"/>
      <c r="F118" s="97"/>
      <c r="G118" s="152"/>
      <c r="H118" s="97"/>
      <c r="I118" s="97"/>
      <c r="J118" s="152"/>
      <c r="K118" s="97"/>
      <c r="L118" s="97"/>
      <c r="M118" s="152"/>
      <c r="N118" s="97"/>
      <c r="O118" s="97"/>
      <c r="P118" s="97"/>
      <c r="Q118" s="97"/>
      <c r="R118" s="97"/>
    </row>
    <row r="119" spans="1:18" s="91" customFormat="1" x14ac:dyDescent="0.25">
      <c r="A119" s="151"/>
      <c r="B119" s="151"/>
      <c r="C119" s="97"/>
      <c r="D119" s="152"/>
      <c r="E119" s="97"/>
      <c r="F119" s="97"/>
      <c r="G119" s="152"/>
      <c r="H119" s="97"/>
      <c r="I119" s="97"/>
      <c r="J119" s="152"/>
      <c r="K119" s="97"/>
      <c r="L119" s="97"/>
      <c r="M119" s="152"/>
      <c r="N119" s="97"/>
      <c r="O119" s="97"/>
      <c r="P119" s="97"/>
      <c r="Q119" s="97"/>
      <c r="R119" s="97"/>
    </row>
    <row r="120" spans="1:18" s="91" customFormat="1" x14ac:dyDescent="0.25">
      <c r="A120" s="151"/>
      <c r="B120" s="151"/>
      <c r="C120" s="97"/>
      <c r="D120" s="152"/>
      <c r="E120" s="97"/>
      <c r="F120" s="97"/>
      <c r="G120" s="152"/>
      <c r="H120" s="97"/>
      <c r="I120" s="97"/>
      <c r="J120" s="152"/>
      <c r="K120" s="97"/>
      <c r="L120" s="97"/>
      <c r="M120" s="152"/>
      <c r="N120" s="97"/>
      <c r="O120" s="97"/>
      <c r="P120" s="97"/>
      <c r="Q120" s="97"/>
      <c r="R120" s="97"/>
    </row>
    <row r="121" spans="1:18" s="91" customFormat="1" x14ac:dyDescent="0.25">
      <c r="A121" s="151"/>
      <c r="B121" s="151"/>
      <c r="C121" s="97"/>
      <c r="D121" s="152"/>
      <c r="E121" s="97"/>
      <c r="F121" s="97"/>
      <c r="G121" s="152"/>
      <c r="H121" s="97"/>
      <c r="I121" s="97"/>
      <c r="J121" s="152"/>
      <c r="K121" s="97"/>
      <c r="L121" s="97"/>
      <c r="M121" s="152"/>
      <c r="N121" s="97"/>
      <c r="O121" s="97"/>
      <c r="P121" s="97"/>
      <c r="Q121" s="97"/>
      <c r="R121" s="97"/>
    </row>
    <row r="122" spans="1:18" s="91" customFormat="1" x14ac:dyDescent="0.25">
      <c r="A122" s="151"/>
      <c r="B122" s="151"/>
      <c r="C122" s="97"/>
      <c r="D122" s="152"/>
      <c r="E122" s="97"/>
      <c r="F122" s="97"/>
      <c r="G122" s="152"/>
      <c r="H122" s="97"/>
      <c r="I122" s="97"/>
      <c r="J122" s="152"/>
      <c r="K122" s="97"/>
      <c r="L122" s="97"/>
      <c r="M122" s="152"/>
      <c r="N122" s="97"/>
      <c r="O122" s="97"/>
      <c r="P122" s="97"/>
      <c r="Q122" s="97"/>
      <c r="R122" s="97"/>
    </row>
    <row r="123" spans="1:18" s="91" customFormat="1" x14ac:dyDescent="0.25">
      <c r="A123" s="151"/>
      <c r="B123" s="151"/>
      <c r="C123" s="97"/>
      <c r="D123" s="152"/>
      <c r="E123" s="97"/>
      <c r="F123" s="97"/>
      <c r="G123" s="152"/>
      <c r="H123" s="97"/>
      <c r="I123" s="97"/>
      <c r="J123" s="152"/>
      <c r="K123" s="97"/>
      <c r="L123" s="97"/>
      <c r="M123" s="152"/>
      <c r="N123" s="97"/>
      <c r="O123" s="97"/>
      <c r="P123" s="97"/>
      <c r="Q123" s="97"/>
      <c r="R123" s="97"/>
    </row>
    <row r="124" spans="1:18" s="91" customFormat="1" x14ac:dyDescent="0.25">
      <c r="A124" s="151"/>
      <c r="B124" s="151"/>
      <c r="C124" s="97"/>
      <c r="D124" s="152"/>
      <c r="E124" s="97"/>
      <c r="F124" s="97"/>
      <c r="G124" s="152"/>
      <c r="H124" s="97"/>
      <c r="I124" s="97"/>
      <c r="J124" s="152"/>
      <c r="K124" s="97"/>
      <c r="L124" s="97"/>
      <c r="M124" s="152"/>
      <c r="N124" s="97"/>
      <c r="O124" s="97"/>
      <c r="P124" s="97"/>
      <c r="Q124" s="97"/>
      <c r="R124" s="97"/>
    </row>
    <row r="125" spans="1:18" s="91" customFormat="1" x14ac:dyDescent="0.25">
      <c r="A125" s="151"/>
      <c r="B125" s="151"/>
      <c r="C125" s="97"/>
      <c r="D125" s="152"/>
      <c r="E125" s="97"/>
      <c r="F125" s="97"/>
      <c r="G125" s="152"/>
      <c r="H125" s="97"/>
      <c r="I125" s="97"/>
      <c r="J125" s="152"/>
      <c r="K125" s="97"/>
      <c r="L125" s="97"/>
      <c r="M125" s="152"/>
      <c r="N125" s="97"/>
      <c r="O125" s="97"/>
      <c r="P125" s="97"/>
      <c r="Q125" s="97"/>
      <c r="R125" s="97"/>
    </row>
    <row r="126" spans="1:18" s="91" customFormat="1" x14ac:dyDescent="0.25">
      <c r="A126" s="151"/>
      <c r="B126" s="151"/>
      <c r="C126" s="97"/>
      <c r="D126" s="152"/>
      <c r="E126" s="97"/>
      <c r="F126" s="97"/>
      <c r="G126" s="152"/>
      <c r="H126" s="97"/>
      <c r="I126" s="97"/>
      <c r="J126" s="152"/>
      <c r="K126" s="97"/>
      <c r="L126" s="97"/>
      <c r="M126" s="152"/>
      <c r="N126" s="97"/>
      <c r="O126" s="97"/>
      <c r="P126" s="97"/>
      <c r="Q126" s="97"/>
      <c r="R126" s="97"/>
    </row>
    <row r="127" spans="1:18" s="91" customFormat="1" x14ac:dyDescent="0.25">
      <c r="A127" s="151"/>
      <c r="B127" s="151"/>
      <c r="C127" s="97"/>
      <c r="D127" s="152"/>
      <c r="E127" s="97"/>
      <c r="F127" s="97"/>
      <c r="G127" s="152"/>
      <c r="H127" s="97"/>
      <c r="I127" s="97"/>
      <c r="J127" s="152"/>
      <c r="K127" s="97"/>
      <c r="L127" s="97"/>
      <c r="M127" s="152"/>
      <c r="N127" s="97"/>
      <c r="O127" s="97"/>
      <c r="P127" s="97"/>
      <c r="Q127" s="97"/>
      <c r="R127" s="97"/>
    </row>
    <row r="128" spans="1:18" s="91" customFormat="1" x14ac:dyDescent="0.25">
      <c r="A128" s="151"/>
      <c r="B128" s="151"/>
      <c r="C128" s="97"/>
      <c r="D128" s="152"/>
      <c r="E128" s="97"/>
      <c r="F128" s="97"/>
      <c r="G128" s="152"/>
      <c r="H128" s="97"/>
      <c r="I128" s="97"/>
      <c r="J128" s="152"/>
      <c r="K128" s="97"/>
      <c r="L128" s="97"/>
      <c r="M128" s="152"/>
      <c r="N128" s="97"/>
      <c r="O128" s="97"/>
      <c r="P128" s="97"/>
      <c r="Q128" s="97"/>
      <c r="R128" s="97"/>
    </row>
    <row r="129" spans="1:18" s="91" customFormat="1" x14ac:dyDescent="0.25">
      <c r="A129" s="151"/>
      <c r="B129" s="151"/>
      <c r="C129" s="97"/>
      <c r="D129" s="152"/>
      <c r="E129" s="97"/>
      <c r="F129" s="97"/>
      <c r="G129" s="152"/>
      <c r="H129" s="97"/>
      <c r="I129" s="97"/>
      <c r="J129" s="152"/>
      <c r="K129" s="97"/>
      <c r="L129" s="97"/>
      <c r="M129" s="152"/>
      <c r="N129" s="97"/>
      <c r="O129" s="97"/>
      <c r="P129" s="97"/>
      <c r="Q129" s="97"/>
      <c r="R129" s="97"/>
    </row>
    <row r="130" spans="1:18" s="91" customFormat="1" x14ac:dyDescent="0.25">
      <c r="A130" s="151"/>
      <c r="B130" s="151"/>
      <c r="C130" s="97"/>
      <c r="D130" s="152"/>
      <c r="E130" s="97"/>
      <c r="F130" s="97"/>
      <c r="G130" s="152"/>
      <c r="H130" s="97"/>
      <c r="I130" s="97"/>
      <c r="J130" s="152"/>
      <c r="K130" s="97"/>
      <c r="L130" s="97"/>
      <c r="M130" s="152"/>
      <c r="N130" s="97"/>
      <c r="O130" s="97"/>
      <c r="P130" s="97"/>
      <c r="Q130" s="97"/>
      <c r="R130" s="97"/>
    </row>
    <row r="131" spans="1:18" s="91" customFormat="1" x14ac:dyDescent="0.25">
      <c r="A131" s="151"/>
      <c r="B131" s="151"/>
      <c r="C131" s="97"/>
      <c r="D131" s="152"/>
      <c r="E131" s="97"/>
      <c r="F131" s="97"/>
      <c r="G131" s="152"/>
      <c r="H131" s="97"/>
      <c r="I131" s="97"/>
      <c r="J131" s="152"/>
      <c r="K131" s="97"/>
      <c r="L131" s="97"/>
      <c r="M131" s="152"/>
      <c r="N131" s="97"/>
      <c r="O131" s="97"/>
      <c r="P131" s="97"/>
      <c r="Q131" s="97"/>
      <c r="R131" s="97"/>
    </row>
    <row r="132" spans="1:18" s="91" customFormat="1" x14ac:dyDescent="0.25">
      <c r="A132" s="151"/>
      <c r="B132" s="151"/>
      <c r="C132" s="97"/>
      <c r="D132" s="152"/>
      <c r="E132" s="97"/>
      <c r="F132" s="97"/>
      <c r="G132" s="152"/>
      <c r="H132" s="97"/>
      <c r="I132" s="97"/>
      <c r="J132" s="152"/>
      <c r="K132" s="97"/>
      <c r="L132" s="97"/>
      <c r="M132" s="152"/>
      <c r="N132" s="97"/>
      <c r="O132" s="97"/>
      <c r="P132" s="97"/>
      <c r="Q132" s="97"/>
      <c r="R132" s="97"/>
    </row>
    <row r="133" spans="1:18" s="91" customFormat="1" x14ac:dyDescent="0.25">
      <c r="A133" s="151"/>
      <c r="B133" s="151"/>
      <c r="C133" s="97"/>
      <c r="D133" s="152"/>
      <c r="E133" s="97"/>
      <c r="F133" s="97"/>
      <c r="G133" s="152"/>
      <c r="H133" s="97"/>
      <c r="I133" s="97"/>
      <c r="J133" s="152"/>
      <c r="K133" s="97"/>
      <c r="L133" s="97"/>
      <c r="M133" s="152"/>
      <c r="N133" s="97"/>
      <c r="O133" s="97"/>
      <c r="P133" s="97"/>
      <c r="Q133" s="97"/>
      <c r="R133" s="97"/>
    </row>
    <row r="134" spans="1:18" s="91" customFormat="1" x14ac:dyDescent="0.25">
      <c r="A134" s="151"/>
      <c r="B134" s="151"/>
      <c r="C134" s="97"/>
      <c r="D134" s="152"/>
      <c r="E134" s="97"/>
      <c r="F134" s="97"/>
      <c r="G134" s="152"/>
      <c r="H134" s="97"/>
      <c r="I134" s="97"/>
      <c r="J134" s="152"/>
      <c r="K134" s="97"/>
      <c r="L134" s="97"/>
      <c r="M134" s="152"/>
      <c r="N134" s="97"/>
      <c r="O134" s="97"/>
      <c r="P134" s="97"/>
      <c r="Q134" s="97"/>
      <c r="R134" s="97"/>
    </row>
    <row r="135" spans="1:18" s="91" customFormat="1" x14ac:dyDescent="0.25">
      <c r="A135" s="151"/>
      <c r="B135" s="151"/>
      <c r="C135" s="97"/>
      <c r="D135" s="152"/>
      <c r="E135" s="97"/>
      <c r="F135" s="97"/>
      <c r="G135" s="152"/>
      <c r="H135" s="97"/>
      <c r="I135" s="97"/>
      <c r="J135" s="152"/>
      <c r="K135" s="97"/>
      <c r="L135" s="97"/>
      <c r="M135" s="152"/>
      <c r="N135" s="97"/>
      <c r="O135" s="97"/>
      <c r="P135" s="97"/>
      <c r="Q135" s="97"/>
      <c r="R135" s="97"/>
    </row>
    <row r="136" spans="1:18" s="91" customFormat="1" x14ac:dyDescent="0.25">
      <c r="A136" s="151"/>
      <c r="B136" s="151"/>
      <c r="C136" s="97"/>
      <c r="D136" s="152"/>
      <c r="E136" s="97"/>
      <c r="F136" s="97"/>
      <c r="G136" s="152"/>
      <c r="H136" s="97"/>
      <c r="I136" s="97"/>
      <c r="J136" s="152"/>
      <c r="K136" s="97"/>
      <c r="L136" s="97"/>
      <c r="M136" s="152"/>
      <c r="N136" s="97"/>
      <c r="O136" s="97"/>
      <c r="P136" s="97"/>
      <c r="Q136" s="97"/>
      <c r="R136" s="97"/>
    </row>
    <row r="137" spans="1:18" s="91" customFormat="1" x14ac:dyDescent="0.25">
      <c r="A137" s="151"/>
      <c r="B137" s="151"/>
      <c r="C137" s="97"/>
      <c r="D137" s="152"/>
      <c r="E137" s="97"/>
      <c r="F137" s="97"/>
      <c r="G137" s="152"/>
      <c r="H137" s="97"/>
      <c r="I137" s="97"/>
      <c r="J137" s="152"/>
      <c r="K137" s="97"/>
      <c r="L137" s="97"/>
      <c r="M137" s="152"/>
      <c r="N137" s="97"/>
      <c r="O137" s="97"/>
      <c r="P137" s="97"/>
      <c r="Q137" s="97"/>
      <c r="R137" s="97"/>
    </row>
    <row r="138" spans="1:18" s="91" customFormat="1" x14ac:dyDescent="0.25">
      <c r="A138" s="151"/>
      <c r="B138" s="151"/>
      <c r="C138" s="97"/>
      <c r="D138" s="152"/>
      <c r="E138" s="97"/>
      <c r="F138" s="97"/>
      <c r="G138" s="152"/>
      <c r="H138" s="97"/>
      <c r="I138" s="97"/>
      <c r="J138" s="152"/>
      <c r="K138" s="97"/>
      <c r="L138" s="97"/>
      <c r="M138" s="152"/>
      <c r="N138" s="97"/>
      <c r="O138" s="97"/>
      <c r="P138" s="97"/>
      <c r="Q138" s="97"/>
      <c r="R138" s="97"/>
    </row>
    <row r="139" spans="1:18" s="91" customFormat="1" x14ac:dyDescent="0.25">
      <c r="A139" s="151"/>
      <c r="B139" s="151"/>
      <c r="C139" s="97"/>
      <c r="D139" s="152"/>
      <c r="E139" s="97"/>
      <c r="F139" s="97"/>
      <c r="G139" s="152"/>
      <c r="H139" s="97"/>
      <c r="I139" s="97"/>
      <c r="J139" s="152"/>
      <c r="K139" s="97"/>
      <c r="L139" s="97"/>
      <c r="M139" s="152"/>
      <c r="N139" s="97"/>
      <c r="O139" s="97"/>
      <c r="P139" s="97"/>
      <c r="Q139" s="97"/>
      <c r="R139" s="97"/>
    </row>
    <row r="140" spans="1:18" s="91" customFormat="1" x14ac:dyDescent="0.25">
      <c r="A140" s="151"/>
      <c r="B140" s="151"/>
      <c r="C140" s="97"/>
      <c r="D140" s="152"/>
      <c r="E140" s="97"/>
      <c r="F140" s="97"/>
      <c r="G140" s="152"/>
      <c r="H140" s="97"/>
      <c r="I140" s="97"/>
      <c r="J140" s="152"/>
      <c r="K140" s="97"/>
      <c r="L140" s="97"/>
      <c r="M140" s="152"/>
      <c r="N140" s="97"/>
      <c r="O140" s="97"/>
      <c r="P140" s="97"/>
      <c r="Q140" s="97"/>
      <c r="R140" s="97"/>
    </row>
    <row r="141" spans="1:18" s="91" customFormat="1" x14ac:dyDescent="0.25">
      <c r="A141" s="151"/>
      <c r="B141" s="151"/>
      <c r="C141" s="97"/>
      <c r="D141" s="152"/>
      <c r="E141" s="97"/>
      <c r="F141" s="97"/>
      <c r="G141" s="152"/>
      <c r="H141" s="97"/>
      <c r="I141" s="97"/>
      <c r="J141" s="152"/>
      <c r="K141" s="97"/>
      <c r="L141" s="97"/>
      <c r="M141" s="152"/>
      <c r="N141" s="97"/>
      <c r="O141" s="97"/>
      <c r="P141" s="97"/>
      <c r="Q141" s="97"/>
      <c r="R141" s="97"/>
    </row>
    <row r="142" spans="1:18" s="91" customFormat="1" x14ac:dyDescent="0.25">
      <c r="A142" s="151"/>
      <c r="B142" s="151"/>
      <c r="C142" s="97"/>
      <c r="D142" s="152"/>
      <c r="E142" s="97"/>
      <c r="F142" s="97"/>
      <c r="G142" s="152"/>
      <c r="H142" s="97"/>
      <c r="I142" s="97"/>
      <c r="J142" s="152"/>
      <c r="K142" s="97"/>
      <c r="L142" s="97"/>
      <c r="M142" s="152"/>
      <c r="N142" s="97"/>
      <c r="O142" s="97"/>
      <c r="P142" s="97"/>
      <c r="Q142" s="97"/>
      <c r="R142" s="97"/>
    </row>
    <row r="143" spans="1:18" s="91" customFormat="1" x14ac:dyDescent="0.25">
      <c r="A143" s="151"/>
      <c r="B143" s="151"/>
      <c r="C143" s="97"/>
      <c r="D143" s="152"/>
      <c r="E143" s="97"/>
      <c r="F143" s="97"/>
      <c r="G143" s="152"/>
      <c r="H143" s="97"/>
      <c r="I143" s="97"/>
      <c r="J143" s="152"/>
      <c r="K143" s="97"/>
      <c r="L143" s="97"/>
      <c r="M143" s="152"/>
      <c r="N143" s="97"/>
      <c r="O143" s="97"/>
      <c r="P143" s="97"/>
      <c r="Q143" s="97"/>
      <c r="R143" s="97"/>
    </row>
    <row r="144" spans="1:18" s="91" customFormat="1" x14ac:dyDescent="0.25">
      <c r="A144" s="151"/>
      <c r="B144" s="151"/>
      <c r="C144" s="97"/>
      <c r="D144" s="152"/>
      <c r="E144" s="97"/>
      <c r="F144" s="97"/>
      <c r="G144" s="152"/>
      <c r="H144" s="97"/>
      <c r="I144" s="97"/>
      <c r="J144" s="152"/>
      <c r="K144" s="97"/>
      <c r="L144" s="97"/>
      <c r="M144" s="152"/>
      <c r="N144" s="97"/>
      <c r="O144" s="97"/>
      <c r="P144" s="97"/>
      <c r="Q144" s="97"/>
      <c r="R144" s="97"/>
    </row>
  </sheetData>
  <mergeCells count="27">
    <mergeCell ref="Q11:Q16"/>
    <mergeCell ref="K11:K16"/>
    <mergeCell ref="L11:L16"/>
    <mergeCell ref="M11:M16"/>
    <mergeCell ref="N11:N16"/>
    <mergeCell ref="O11:O16"/>
    <mergeCell ref="P11:P16"/>
    <mergeCell ref="L8:N10"/>
    <mergeCell ref="O8:Q10"/>
    <mergeCell ref="C11:C16"/>
    <mergeCell ref="D11:D16"/>
    <mergeCell ref="E11:E16"/>
    <mergeCell ref="F11:F16"/>
    <mergeCell ref="G11:G16"/>
    <mergeCell ref="H11:H16"/>
    <mergeCell ref="I11:I16"/>
    <mergeCell ref="J11:J16"/>
    <mergeCell ref="P1:R1"/>
    <mergeCell ref="A3:R3"/>
    <mergeCell ref="A4:R4"/>
    <mergeCell ref="A6:A16"/>
    <mergeCell ref="B6:B16"/>
    <mergeCell ref="C6:Q7"/>
    <mergeCell ref="R6:R16"/>
    <mergeCell ref="C8:E10"/>
    <mergeCell ref="F8:H10"/>
    <mergeCell ref="I8:K10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2" manualBreakCount="2">
    <brk id="20" max="20" man="1"/>
    <brk id="31" max="20" man="1"/>
  </rowBreaks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A10" workbookViewId="0">
      <selection activeCell="H9" sqref="H9"/>
    </sheetView>
  </sheetViews>
  <sheetFormatPr defaultRowHeight="15" x14ac:dyDescent="0.25"/>
  <cols>
    <col min="1" max="1" width="2.140625" customWidth="1"/>
    <col min="2" max="2" width="5.5703125" customWidth="1"/>
    <col min="3" max="3" width="32.28515625" customWidth="1"/>
    <col min="4" max="5" width="4.7109375" customWidth="1"/>
    <col min="7" max="7" width="5.5703125" customWidth="1"/>
    <col min="8" max="8" width="5.28515625" customWidth="1"/>
    <col min="10" max="10" width="4.7109375" customWidth="1"/>
    <col min="11" max="11" width="4.85546875" customWidth="1"/>
    <col min="12" max="12" width="9.85546875" customWidth="1"/>
    <col min="13" max="14" width="4.7109375" customWidth="1"/>
    <col min="16" max="17" width="4.7109375" customWidth="1"/>
  </cols>
  <sheetData>
    <row r="1" spans="2:18" ht="30" customHeight="1" x14ac:dyDescent="0.25">
      <c r="B1" s="31" t="str">
        <f>'[1]3'!$B$1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2:18" x14ac:dyDescent="0.2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</row>
    <row r="4" spans="2:18" x14ac:dyDescent="0.25">
      <c r="B4" s="1" t="s">
        <v>1</v>
      </c>
    </row>
    <row r="5" spans="2:18" ht="15" customHeight="1" x14ac:dyDescent="0.25">
      <c r="B5" s="42" t="s">
        <v>2</v>
      </c>
      <c r="C5" s="43" t="s">
        <v>3</v>
      </c>
      <c r="D5" s="44" t="s">
        <v>4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2:18" ht="44.25" customHeight="1" x14ac:dyDescent="0.25">
      <c r="B6" s="42"/>
      <c r="C6" s="43"/>
      <c r="D6" s="28" t="s">
        <v>5</v>
      </c>
      <c r="E6" s="28"/>
      <c r="F6" s="28"/>
      <c r="G6" s="29" t="s">
        <v>6</v>
      </c>
      <c r="H6" s="29"/>
      <c r="I6" s="29"/>
      <c r="J6" s="29" t="s">
        <v>7</v>
      </c>
      <c r="K6" s="29"/>
      <c r="L6" s="29"/>
      <c r="M6" s="30" t="s">
        <v>8</v>
      </c>
      <c r="N6" s="30"/>
      <c r="O6" s="30"/>
      <c r="P6" s="28" t="s">
        <v>9</v>
      </c>
      <c r="Q6" s="28"/>
      <c r="R6" s="28"/>
    </row>
    <row r="7" spans="2:18" ht="45" x14ac:dyDescent="0.25">
      <c r="B7" s="42"/>
      <c r="C7" s="43"/>
      <c r="D7" s="6">
        <v>2019</v>
      </c>
      <c r="E7" s="6">
        <v>2020</v>
      </c>
      <c r="F7" s="7" t="str">
        <f>'[1]3'!$F$8</f>
        <v>динамика изменения показателя %</v>
      </c>
      <c r="G7" s="6">
        <v>2019</v>
      </c>
      <c r="H7" s="6">
        <v>2020</v>
      </c>
      <c r="I7" s="7" t="str">
        <f>'[1]3'!$F$8</f>
        <v>динамика изменения показателя %</v>
      </c>
      <c r="J7" s="6">
        <v>2019</v>
      </c>
      <c r="K7" s="6">
        <v>2020</v>
      </c>
      <c r="L7" s="7" t="str">
        <f>'[1]3'!$F$8</f>
        <v>динамика изменения показателя %</v>
      </c>
      <c r="M7" s="6">
        <v>2019</v>
      </c>
      <c r="N7" s="6">
        <v>2020</v>
      </c>
      <c r="O7" s="7" t="str">
        <f>'[1]3'!$F$8</f>
        <v>динамика изменения показателя %</v>
      </c>
      <c r="P7" s="6">
        <v>2019</v>
      </c>
      <c r="Q7" s="6">
        <v>2020</v>
      </c>
      <c r="R7" s="7" t="str">
        <f>'[1]3'!$F$8</f>
        <v>динамика изменения показателя %</v>
      </c>
    </row>
    <row r="8" spans="2:18" x14ac:dyDescent="0.25"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</row>
    <row r="9" spans="2:18" ht="30" x14ac:dyDescent="0.25">
      <c r="B9" s="6">
        <v>1</v>
      </c>
      <c r="C9" s="9" t="s">
        <v>10</v>
      </c>
      <c r="D9" s="15">
        <f>D10+D11+D12+D13+D14+D15</f>
        <v>2</v>
      </c>
      <c r="E9" s="15">
        <v>4</v>
      </c>
      <c r="F9" s="15">
        <f>E9/D9</f>
        <v>2</v>
      </c>
      <c r="G9" s="15">
        <f>G10+G11+G12+G13+G14+G15</f>
        <v>0</v>
      </c>
      <c r="H9" s="15">
        <v>1</v>
      </c>
      <c r="I9" s="15" t="e">
        <v>#DIV/0!</v>
      </c>
      <c r="J9" s="15">
        <v>0</v>
      </c>
      <c r="K9" s="15">
        <f>K10+K11+K12+K13+K14+K15</f>
        <v>0</v>
      </c>
      <c r="L9" s="15" t="e">
        <v>#DIV/0!</v>
      </c>
      <c r="M9" s="16">
        <v>0</v>
      </c>
      <c r="N9" s="15">
        <f>N10+N11+N12+N13+N14+N15</f>
        <v>0</v>
      </c>
      <c r="O9" s="15" t="e">
        <v>#DIV/0!</v>
      </c>
      <c r="P9" s="15">
        <f>P10+P11+P12+P13+P14+P15</f>
        <v>0</v>
      </c>
      <c r="Q9" s="15">
        <f>Q10+Q11+Q12+Q13+Q14+Q15</f>
        <v>0</v>
      </c>
      <c r="R9" s="15" t="e">
        <v>#DIV/0!</v>
      </c>
    </row>
    <row r="10" spans="2:18" ht="31.5" customHeight="1" x14ac:dyDescent="0.25">
      <c r="B10" s="11" t="s">
        <v>11</v>
      </c>
      <c r="C10" s="12" t="s">
        <v>12</v>
      </c>
      <c r="D10" s="6">
        <v>0</v>
      </c>
      <c r="E10" s="6">
        <v>0</v>
      </c>
      <c r="F10" s="6" t="e">
        <f t="shared" ref="F10:F29" si="0">E10/D10</f>
        <v>#DIV/0!</v>
      </c>
      <c r="G10" s="6">
        <v>0</v>
      </c>
      <c r="H10" s="6">
        <v>0</v>
      </c>
      <c r="I10" s="6" t="e">
        <v>#DIV/0!</v>
      </c>
      <c r="J10" s="6">
        <v>0</v>
      </c>
      <c r="K10" s="6">
        <v>0</v>
      </c>
      <c r="L10" s="6" t="e">
        <v>#DIV/0!</v>
      </c>
      <c r="M10" s="6">
        <v>0</v>
      </c>
      <c r="N10" s="6">
        <v>0</v>
      </c>
      <c r="O10" s="6" t="e">
        <v>#DIV/0!</v>
      </c>
      <c r="P10" s="6">
        <v>0</v>
      </c>
      <c r="Q10" s="6">
        <v>0</v>
      </c>
      <c r="R10" s="6" t="e">
        <v>#DIV/0!</v>
      </c>
    </row>
    <row r="11" spans="2:18" ht="30.75" customHeight="1" x14ac:dyDescent="0.25">
      <c r="B11" s="11" t="s">
        <v>13</v>
      </c>
      <c r="C11" s="9" t="s">
        <v>14</v>
      </c>
      <c r="D11" s="6">
        <v>0</v>
      </c>
      <c r="E11" s="6">
        <v>0</v>
      </c>
      <c r="F11" s="6" t="e">
        <f t="shared" si="0"/>
        <v>#DIV/0!</v>
      </c>
      <c r="G11" s="6">
        <v>0</v>
      </c>
      <c r="H11" s="6">
        <v>0</v>
      </c>
      <c r="I11" s="6" t="e">
        <v>#DIV/0!</v>
      </c>
      <c r="J11" s="6">
        <v>0</v>
      </c>
      <c r="K11" s="6">
        <v>0</v>
      </c>
      <c r="L11" s="6" t="e">
        <v>#DIV/0!</v>
      </c>
      <c r="M11" s="6">
        <v>0</v>
      </c>
      <c r="N11" s="6">
        <v>0</v>
      </c>
      <c r="O11" s="6" t="e">
        <v>#DIV/0!</v>
      </c>
      <c r="P11" s="6">
        <v>0</v>
      </c>
      <c r="Q11" s="6">
        <v>0</v>
      </c>
      <c r="R11" s="6" t="e">
        <v>#DIV/0!</v>
      </c>
    </row>
    <row r="12" spans="2:18" ht="30" x14ac:dyDescent="0.25">
      <c r="B12" s="11" t="s">
        <v>15</v>
      </c>
      <c r="C12" s="12" t="s">
        <v>16</v>
      </c>
      <c r="D12" s="6">
        <v>2</v>
      </c>
      <c r="E12" s="6">
        <v>1</v>
      </c>
      <c r="F12" s="6">
        <f t="shared" si="0"/>
        <v>0.5</v>
      </c>
      <c r="G12" s="6">
        <v>0</v>
      </c>
      <c r="H12" s="6">
        <v>1</v>
      </c>
      <c r="I12" s="6" t="e">
        <v>#DIV/0!</v>
      </c>
      <c r="J12" s="6">
        <v>0</v>
      </c>
      <c r="K12" s="6">
        <v>0</v>
      </c>
      <c r="L12" s="6" t="e">
        <v>#DIV/0!</v>
      </c>
      <c r="M12" s="6">
        <v>0</v>
      </c>
      <c r="N12" s="6">
        <v>0</v>
      </c>
      <c r="O12" s="6" t="e">
        <v>#DIV/0!</v>
      </c>
      <c r="P12" s="6">
        <v>0</v>
      </c>
      <c r="Q12" s="6">
        <v>0</v>
      </c>
      <c r="R12" s="6" t="e">
        <v>#DIV/0!</v>
      </c>
    </row>
    <row r="13" spans="2:18" x14ac:dyDescent="0.25">
      <c r="B13" s="11" t="s">
        <v>17</v>
      </c>
      <c r="C13" s="12" t="s">
        <v>18</v>
      </c>
      <c r="D13" s="6">
        <v>0</v>
      </c>
      <c r="E13" s="6">
        <v>0</v>
      </c>
      <c r="F13" s="6" t="e">
        <f t="shared" si="0"/>
        <v>#DIV/0!</v>
      </c>
      <c r="G13" s="6">
        <v>0</v>
      </c>
      <c r="H13" s="6">
        <v>0</v>
      </c>
      <c r="I13" s="6" t="e">
        <v>#DIV/0!</v>
      </c>
      <c r="J13" s="6">
        <v>0</v>
      </c>
      <c r="K13" s="6">
        <v>0</v>
      </c>
      <c r="L13" s="6" t="e">
        <v>#DIV/0!</v>
      </c>
      <c r="M13" s="6">
        <v>0</v>
      </c>
      <c r="N13" s="6">
        <v>0</v>
      </c>
      <c r="O13" s="6" t="e">
        <v>#DIV/0!</v>
      </c>
      <c r="P13" s="6">
        <v>0</v>
      </c>
      <c r="Q13" s="6">
        <v>0</v>
      </c>
      <c r="R13" s="6" t="e">
        <v>#DIV/0!</v>
      </c>
    </row>
    <row r="14" spans="2:18" ht="30" x14ac:dyDescent="0.25">
      <c r="B14" s="11" t="s">
        <v>19</v>
      </c>
      <c r="C14" s="12" t="s">
        <v>20</v>
      </c>
      <c r="D14" s="6">
        <v>0</v>
      </c>
      <c r="E14" s="6">
        <v>0</v>
      </c>
      <c r="F14" s="6" t="e">
        <f t="shared" si="0"/>
        <v>#DIV/0!</v>
      </c>
      <c r="G14" s="6">
        <v>0</v>
      </c>
      <c r="H14" s="6">
        <v>0</v>
      </c>
      <c r="I14" s="6" t="e">
        <v>#DIV/0!</v>
      </c>
      <c r="J14" s="6">
        <v>0</v>
      </c>
      <c r="K14" s="6">
        <v>0</v>
      </c>
      <c r="L14" s="6" t="e">
        <v>#DIV/0!</v>
      </c>
      <c r="M14" s="6">
        <v>0</v>
      </c>
      <c r="N14" s="6">
        <v>0</v>
      </c>
      <c r="O14" s="6" t="e">
        <v>#DIV/0!</v>
      </c>
      <c r="P14" s="6">
        <v>0</v>
      </c>
      <c r="Q14" s="6">
        <v>0</v>
      </c>
      <c r="R14" s="6" t="e">
        <v>#DIV/0!</v>
      </c>
    </row>
    <row r="15" spans="2:18" x14ac:dyDescent="0.25">
      <c r="B15" s="11" t="s">
        <v>21</v>
      </c>
      <c r="C15" s="12" t="s">
        <v>22</v>
      </c>
      <c r="D15" s="6">
        <v>0</v>
      </c>
      <c r="E15" s="6">
        <v>0</v>
      </c>
      <c r="F15" s="6" t="e">
        <f t="shared" si="0"/>
        <v>#DIV/0!</v>
      </c>
      <c r="G15" s="6">
        <v>0</v>
      </c>
      <c r="H15" s="6">
        <v>0</v>
      </c>
      <c r="I15" s="6" t="e">
        <v>#DIV/0!</v>
      </c>
      <c r="J15" s="6">
        <v>0</v>
      </c>
      <c r="K15" s="6">
        <v>0</v>
      </c>
      <c r="L15" s="6" t="e">
        <v>#DIV/0!</v>
      </c>
      <c r="M15" s="6">
        <v>0</v>
      </c>
      <c r="N15" s="6">
        <v>0</v>
      </c>
      <c r="O15" s="6" t="e">
        <v>#DIV/0!</v>
      </c>
      <c r="P15" s="6">
        <v>0</v>
      </c>
      <c r="Q15" s="6">
        <v>0</v>
      </c>
      <c r="R15" s="6" t="e">
        <v>#DIV/0!</v>
      </c>
    </row>
    <row r="16" spans="2:18" x14ac:dyDescent="0.25">
      <c r="B16" s="6">
        <v>2</v>
      </c>
      <c r="C16" s="12" t="s">
        <v>23</v>
      </c>
      <c r="D16" s="15">
        <f>D17+D20+D21+D22+D23+D24</f>
        <v>0</v>
      </c>
      <c r="E16" s="15">
        <f>E17+E20+E21+E22+E23+E24</f>
        <v>0</v>
      </c>
      <c r="F16" s="15" t="e">
        <f t="shared" si="0"/>
        <v>#DIV/0!</v>
      </c>
      <c r="G16" s="15">
        <f>G17+G20+G21+G22+G23+G24</f>
        <v>0</v>
      </c>
      <c r="H16" s="15">
        <f>H17+H20+H21+H22+H23+H24</f>
        <v>0</v>
      </c>
      <c r="I16" s="15" t="e">
        <v>#DIV/0!</v>
      </c>
      <c r="J16" s="15">
        <v>0</v>
      </c>
      <c r="K16" s="15">
        <f>K17+K20+K21+K22+K23+K24</f>
        <v>0</v>
      </c>
      <c r="L16" s="15" t="e">
        <v>#DIV/0!</v>
      </c>
      <c r="M16" s="15">
        <v>0</v>
      </c>
      <c r="N16" s="15">
        <f>N17+N20+N21+N22+N23+N24</f>
        <v>0</v>
      </c>
      <c r="O16" s="15" t="e">
        <v>#DIV/0!</v>
      </c>
      <c r="P16" s="15">
        <f>P17+P20+P21+P22+P23+P24</f>
        <v>0</v>
      </c>
      <c r="Q16" s="15">
        <f>Q17+Q20+Q21+Q22+Q23+Q24</f>
        <v>0</v>
      </c>
      <c r="R16" s="15" t="e">
        <v>#DIV/0!</v>
      </c>
    </row>
    <row r="17" spans="2:18" ht="45" x14ac:dyDescent="0.25">
      <c r="B17" s="11" t="s">
        <v>24</v>
      </c>
      <c r="C17" s="12" t="s">
        <v>25</v>
      </c>
      <c r="D17" s="15">
        <f>D18+D19</f>
        <v>0</v>
      </c>
      <c r="E17" s="15">
        <f>E18+E19</f>
        <v>0</v>
      </c>
      <c r="F17" s="15" t="e">
        <f t="shared" si="0"/>
        <v>#DIV/0!</v>
      </c>
      <c r="G17" s="15">
        <f>G18+G19</f>
        <v>0</v>
      </c>
      <c r="H17" s="15">
        <f>H18+H19</f>
        <v>0</v>
      </c>
      <c r="I17" s="15" t="e">
        <v>#DIV/0!</v>
      </c>
      <c r="J17" s="15">
        <v>0</v>
      </c>
      <c r="K17" s="15">
        <f>K18+K19</f>
        <v>0</v>
      </c>
      <c r="L17" s="15" t="e">
        <v>#DIV/0!</v>
      </c>
      <c r="M17" s="15">
        <v>0</v>
      </c>
      <c r="N17" s="15">
        <f>N18+N19</f>
        <v>0</v>
      </c>
      <c r="O17" s="15" t="e">
        <v>#DIV/0!</v>
      </c>
      <c r="P17" s="15">
        <f>P18+P19</f>
        <v>0</v>
      </c>
      <c r="Q17" s="15">
        <f>Q18+Q19</f>
        <v>0</v>
      </c>
      <c r="R17" s="15" t="e">
        <v>#DIV/0!</v>
      </c>
    </row>
    <row r="18" spans="2:18" ht="30" x14ac:dyDescent="0.25">
      <c r="B18" s="11" t="s">
        <v>26</v>
      </c>
      <c r="C18" s="12" t="s">
        <v>27</v>
      </c>
      <c r="D18" s="6">
        <v>0</v>
      </c>
      <c r="E18" s="6">
        <v>0</v>
      </c>
      <c r="F18" s="6" t="e">
        <f t="shared" si="0"/>
        <v>#DIV/0!</v>
      </c>
      <c r="G18" s="6">
        <v>0</v>
      </c>
      <c r="H18" s="6">
        <v>0</v>
      </c>
      <c r="I18" s="6" t="e">
        <v>#DIV/0!</v>
      </c>
      <c r="J18" s="6">
        <v>0</v>
      </c>
      <c r="K18" s="6">
        <v>0</v>
      </c>
      <c r="L18" s="6" t="e">
        <v>#DIV/0!</v>
      </c>
      <c r="M18" s="6">
        <v>0</v>
      </c>
      <c r="N18" s="6">
        <v>0</v>
      </c>
      <c r="O18" s="6" t="e">
        <v>#DIV/0!</v>
      </c>
      <c r="P18" s="6">
        <v>0</v>
      </c>
      <c r="Q18" s="6">
        <v>0</v>
      </c>
      <c r="R18" s="6" t="e">
        <v>#DIV/0!</v>
      </c>
    </row>
    <row r="19" spans="2:18" x14ac:dyDescent="0.25">
      <c r="B19" s="11" t="s">
        <v>28</v>
      </c>
      <c r="C19" s="12" t="s">
        <v>29</v>
      </c>
      <c r="D19" s="6">
        <v>0</v>
      </c>
      <c r="E19" s="6">
        <v>0</v>
      </c>
      <c r="F19" s="6" t="e">
        <f t="shared" si="0"/>
        <v>#DIV/0!</v>
      </c>
      <c r="G19" s="6">
        <v>0</v>
      </c>
      <c r="H19" s="6">
        <v>0</v>
      </c>
      <c r="I19" s="6" t="e">
        <v>#DIV/0!</v>
      </c>
      <c r="J19" s="6">
        <v>0</v>
      </c>
      <c r="K19" s="6">
        <v>0</v>
      </c>
      <c r="L19" s="6" t="e">
        <v>#DIV/0!</v>
      </c>
      <c r="M19" s="6">
        <v>0</v>
      </c>
      <c r="N19" s="6">
        <v>0</v>
      </c>
      <c r="O19" s="6" t="e">
        <v>#DIV/0!</v>
      </c>
      <c r="P19" s="6">
        <v>0</v>
      </c>
      <c r="Q19" s="6">
        <v>0</v>
      </c>
      <c r="R19" s="6" t="e">
        <v>#DIV/0!</v>
      </c>
    </row>
    <row r="20" spans="2:18" ht="30.75" customHeight="1" x14ac:dyDescent="0.25">
      <c r="B20" s="11" t="s">
        <v>30</v>
      </c>
      <c r="C20" s="9" t="s">
        <v>14</v>
      </c>
      <c r="D20" s="6">
        <v>0</v>
      </c>
      <c r="E20" s="6">
        <v>0</v>
      </c>
      <c r="F20" s="6" t="e">
        <f t="shared" si="0"/>
        <v>#DIV/0!</v>
      </c>
      <c r="G20" s="6">
        <v>0</v>
      </c>
      <c r="H20" s="6">
        <v>0</v>
      </c>
      <c r="I20" s="6" t="e">
        <v>#DIV/0!</v>
      </c>
      <c r="J20" s="6">
        <v>0</v>
      </c>
      <c r="K20" s="6">
        <v>0</v>
      </c>
      <c r="L20" s="6" t="e">
        <v>#DIV/0!</v>
      </c>
      <c r="M20" s="6">
        <v>0</v>
      </c>
      <c r="N20" s="6">
        <v>0</v>
      </c>
      <c r="O20" s="6" t="e">
        <v>#DIV/0!</v>
      </c>
      <c r="P20" s="6">
        <v>0</v>
      </c>
      <c r="Q20" s="6">
        <v>0</v>
      </c>
      <c r="R20" s="6" t="e">
        <v>#DIV/0!</v>
      </c>
    </row>
    <row r="21" spans="2:18" ht="30" x14ac:dyDescent="0.25">
      <c r="B21" s="11" t="s">
        <v>31</v>
      </c>
      <c r="C21" s="12" t="s">
        <v>16</v>
      </c>
      <c r="D21" s="6">
        <v>0</v>
      </c>
      <c r="E21" s="6">
        <v>0</v>
      </c>
      <c r="F21" s="6" t="e">
        <f t="shared" si="0"/>
        <v>#DIV/0!</v>
      </c>
      <c r="G21" s="6">
        <v>0</v>
      </c>
      <c r="H21" s="6">
        <v>0</v>
      </c>
      <c r="I21" s="6" t="e">
        <v>#DIV/0!</v>
      </c>
      <c r="J21" s="6">
        <v>0</v>
      </c>
      <c r="K21" s="6">
        <v>0</v>
      </c>
      <c r="L21" s="6" t="e">
        <v>#DIV/0!</v>
      </c>
      <c r="M21" s="6">
        <v>0</v>
      </c>
      <c r="N21" s="6">
        <v>0</v>
      </c>
      <c r="O21" s="6" t="e">
        <v>#DIV/0!</v>
      </c>
      <c r="P21" s="6">
        <v>0</v>
      </c>
      <c r="Q21" s="6">
        <v>0</v>
      </c>
      <c r="R21" s="6" t="e">
        <v>#DIV/0!</v>
      </c>
    </row>
    <row r="22" spans="2:18" x14ac:dyDescent="0.25">
      <c r="B22" s="11" t="s">
        <v>32</v>
      </c>
      <c r="C22" s="12" t="s">
        <v>18</v>
      </c>
      <c r="D22" s="6">
        <v>0</v>
      </c>
      <c r="E22" s="6">
        <v>0</v>
      </c>
      <c r="F22" s="6" t="e">
        <f t="shared" si="0"/>
        <v>#DIV/0!</v>
      </c>
      <c r="G22" s="6">
        <v>0</v>
      </c>
      <c r="H22" s="6">
        <v>0</v>
      </c>
      <c r="I22" s="6" t="e">
        <v>#DIV/0!</v>
      </c>
      <c r="J22" s="6">
        <v>0</v>
      </c>
      <c r="K22" s="6">
        <v>0</v>
      </c>
      <c r="L22" s="6" t="e">
        <v>#DIV/0!</v>
      </c>
      <c r="M22" s="6">
        <v>0</v>
      </c>
      <c r="N22" s="6">
        <v>0</v>
      </c>
      <c r="O22" s="6" t="e">
        <v>#DIV/0!</v>
      </c>
      <c r="P22" s="6">
        <v>0</v>
      </c>
      <c r="Q22" s="6">
        <v>0</v>
      </c>
      <c r="R22" s="6" t="e">
        <v>#DIV/0!</v>
      </c>
    </row>
    <row r="23" spans="2:18" ht="45" x14ac:dyDescent="0.25">
      <c r="B23" s="11" t="s">
        <v>33</v>
      </c>
      <c r="C23" s="12" t="s">
        <v>34</v>
      </c>
      <c r="D23" s="6">
        <v>0</v>
      </c>
      <c r="E23" s="6">
        <v>0</v>
      </c>
      <c r="F23" s="6" t="e">
        <f t="shared" si="0"/>
        <v>#DIV/0!</v>
      </c>
      <c r="G23" s="6">
        <v>0</v>
      </c>
      <c r="H23" s="6">
        <v>0</v>
      </c>
      <c r="I23" s="6" t="e">
        <v>#DIV/0!</v>
      </c>
      <c r="J23" s="6">
        <v>0</v>
      </c>
      <c r="K23" s="6">
        <v>0</v>
      </c>
      <c r="L23" s="6" t="e">
        <v>#DIV/0!</v>
      </c>
      <c r="M23" s="6">
        <v>0</v>
      </c>
      <c r="N23" s="6">
        <v>0</v>
      </c>
      <c r="O23" s="6" t="e">
        <v>#DIV/0!</v>
      </c>
      <c r="P23" s="6">
        <v>0</v>
      </c>
      <c r="Q23" s="6">
        <v>0</v>
      </c>
      <c r="R23" s="6" t="e">
        <v>#DIV/0!</v>
      </c>
    </row>
    <row r="24" spans="2:18" x14ac:dyDescent="0.25">
      <c r="B24" s="11" t="s">
        <v>35</v>
      </c>
      <c r="C24" s="12" t="s">
        <v>22</v>
      </c>
      <c r="D24" s="6">
        <v>0</v>
      </c>
      <c r="E24" s="6">
        <v>0</v>
      </c>
      <c r="F24" s="6" t="e">
        <f t="shared" si="0"/>
        <v>#DIV/0!</v>
      </c>
      <c r="G24" s="6">
        <v>0</v>
      </c>
      <c r="H24" s="6">
        <v>0</v>
      </c>
      <c r="I24" s="6" t="e">
        <v>#DIV/0!</v>
      </c>
      <c r="J24" s="6">
        <v>0</v>
      </c>
      <c r="K24" s="6">
        <v>0</v>
      </c>
      <c r="L24" s="6" t="e">
        <v>#DIV/0!</v>
      </c>
      <c r="M24" s="6">
        <v>0</v>
      </c>
      <c r="N24" s="6">
        <v>0</v>
      </c>
      <c r="O24" s="6" t="e">
        <v>#DIV/0!</v>
      </c>
      <c r="P24" s="6">
        <v>0</v>
      </c>
      <c r="Q24" s="6">
        <v>0</v>
      </c>
      <c r="R24" s="6" t="e">
        <v>#DIV/0!</v>
      </c>
    </row>
    <row r="25" spans="2:18" x14ac:dyDescent="0.25">
      <c r="B25" s="11" t="s">
        <v>36</v>
      </c>
      <c r="C25" s="12" t="s">
        <v>37</v>
      </c>
      <c r="D25" s="15">
        <f>D26+D27+D28+D29</f>
        <v>5</v>
      </c>
      <c r="E25" s="15">
        <f>E26+E27+E28+E29</f>
        <v>3</v>
      </c>
      <c r="F25" s="15">
        <f t="shared" si="0"/>
        <v>0.6</v>
      </c>
      <c r="G25" s="15">
        <f>G26+G27+G28+G29</f>
        <v>0</v>
      </c>
      <c r="H25" s="15">
        <f>H26+H27+H28+H29</f>
        <v>0</v>
      </c>
      <c r="I25" s="15" t="e">
        <v>#DIV/0!</v>
      </c>
      <c r="J25" s="15">
        <v>0</v>
      </c>
      <c r="K25" s="15">
        <f>K26+K27+K28+K29</f>
        <v>0</v>
      </c>
      <c r="L25" s="15" t="e">
        <v>#DIV/0!</v>
      </c>
      <c r="M25" s="15">
        <v>0</v>
      </c>
      <c r="N25" s="15">
        <f>N26+N27+N28+N29</f>
        <v>0</v>
      </c>
      <c r="O25" s="15" t="e">
        <v>#DIV/0!</v>
      </c>
      <c r="P25" s="15">
        <f>P26+P27+P28+P29</f>
        <v>0</v>
      </c>
      <c r="Q25" s="15">
        <f>Q26+Q27+Q28+Q29</f>
        <v>0</v>
      </c>
      <c r="R25" s="15" t="e">
        <v>#DIV/0!</v>
      </c>
    </row>
    <row r="26" spans="2:18" ht="30" x14ac:dyDescent="0.25">
      <c r="B26" s="11" t="s">
        <v>38</v>
      </c>
      <c r="C26" s="12" t="s">
        <v>39</v>
      </c>
      <c r="D26" s="6">
        <v>0</v>
      </c>
      <c r="E26" s="6">
        <v>0</v>
      </c>
      <c r="F26" s="6" t="e">
        <f t="shared" si="0"/>
        <v>#DIV/0!</v>
      </c>
      <c r="G26" s="6">
        <v>0</v>
      </c>
      <c r="H26" s="6">
        <v>0</v>
      </c>
      <c r="I26" s="6" t="e">
        <v>#DIV/0!</v>
      </c>
      <c r="J26" s="6">
        <v>0</v>
      </c>
      <c r="K26" s="6">
        <v>0</v>
      </c>
      <c r="L26" s="6" t="e">
        <v>#DIV/0!</v>
      </c>
      <c r="M26" s="6">
        <v>0</v>
      </c>
      <c r="N26" s="6">
        <v>0</v>
      </c>
      <c r="O26" s="6" t="e">
        <v>#DIV/0!</v>
      </c>
      <c r="P26" s="6">
        <v>0</v>
      </c>
      <c r="Q26" s="6">
        <v>0</v>
      </c>
      <c r="R26" s="6" t="e">
        <v>#DIV/0!</v>
      </c>
    </row>
    <row r="27" spans="2:18" ht="45" x14ac:dyDescent="0.25">
      <c r="B27" s="11" t="s">
        <v>40</v>
      </c>
      <c r="C27" s="12" t="s">
        <v>41</v>
      </c>
      <c r="D27" s="6">
        <v>0</v>
      </c>
      <c r="E27" s="6">
        <v>0</v>
      </c>
      <c r="F27" s="6" t="e">
        <f t="shared" si="0"/>
        <v>#DIV/0!</v>
      </c>
      <c r="G27" s="6">
        <v>0</v>
      </c>
      <c r="H27" s="6">
        <v>0</v>
      </c>
      <c r="I27" s="6" t="e">
        <v>#DIV/0!</v>
      </c>
      <c r="J27" s="6">
        <v>0</v>
      </c>
      <c r="K27" s="6">
        <v>0</v>
      </c>
      <c r="L27" s="6" t="e">
        <v>#DIV/0!</v>
      </c>
      <c r="M27" s="6">
        <v>0</v>
      </c>
      <c r="N27" s="6">
        <v>0</v>
      </c>
      <c r="O27" s="6" t="e">
        <v>#DIV/0!</v>
      </c>
      <c r="P27" s="6">
        <v>0</v>
      </c>
      <c r="Q27" s="6">
        <v>0</v>
      </c>
      <c r="R27" s="6" t="e">
        <v>#DIV/0!</v>
      </c>
    </row>
    <row r="28" spans="2:18" ht="30" x14ac:dyDescent="0.25">
      <c r="B28" s="11" t="s">
        <v>42</v>
      </c>
      <c r="C28" s="12" t="s">
        <v>43</v>
      </c>
      <c r="D28" s="6">
        <v>0</v>
      </c>
      <c r="E28" s="6">
        <v>0</v>
      </c>
      <c r="F28" s="6" t="e">
        <f t="shared" si="0"/>
        <v>#DIV/0!</v>
      </c>
      <c r="G28" s="6">
        <v>0</v>
      </c>
      <c r="H28" s="6">
        <v>0</v>
      </c>
      <c r="I28" s="6" t="e">
        <v>#DIV/0!</v>
      </c>
      <c r="J28" s="6">
        <v>0</v>
      </c>
      <c r="K28" s="6">
        <v>0</v>
      </c>
      <c r="L28" s="6" t="e">
        <v>#DIV/0!</v>
      </c>
      <c r="M28" s="6">
        <v>0</v>
      </c>
      <c r="N28" s="6">
        <v>0</v>
      </c>
      <c r="O28" s="6" t="e">
        <v>#DIV/0!</v>
      </c>
      <c r="P28" s="6">
        <v>0</v>
      </c>
      <c r="Q28" s="6">
        <v>0</v>
      </c>
      <c r="R28" s="6" t="e">
        <v>#DIV/0!</v>
      </c>
    </row>
    <row r="29" spans="2:18" ht="30" x14ac:dyDescent="0.25">
      <c r="B29" s="11" t="s">
        <v>44</v>
      </c>
      <c r="C29" s="12" t="s">
        <v>45</v>
      </c>
      <c r="D29" s="6">
        <v>5</v>
      </c>
      <c r="E29" s="6">
        <v>3</v>
      </c>
      <c r="F29" s="6">
        <f t="shared" si="0"/>
        <v>0.6</v>
      </c>
      <c r="G29" s="6">
        <v>0</v>
      </c>
      <c r="H29" s="6">
        <v>0</v>
      </c>
      <c r="I29" s="6" t="e">
        <v>#DIV/0!</v>
      </c>
      <c r="J29" s="6">
        <v>0</v>
      </c>
      <c r="K29" s="6">
        <v>0</v>
      </c>
      <c r="L29" s="6" t="e">
        <v>#DIV/0!</v>
      </c>
      <c r="M29" s="6">
        <v>0</v>
      </c>
      <c r="N29" s="6">
        <v>0</v>
      </c>
      <c r="O29" s="6" t="e">
        <v>#DIV/0!</v>
      </c>
      <c r="P29" s="6">
        <v>0</v>
      </c>
      <c r="Q29" s="6">
        <v>0</v>
      </c>
      <c r="R29" s="6" t="e">
        <v>#DIV/0!</v>
      </c>
    </row>
    <row r="30" spans="2:18" x14ac:dyDescent="0.25">
      <c r="B30" s="13"/>
      <c r="C30" s="14"/>
    </row>
    <row r="31" spans="2:18" ht="78" customHeight="1" x14ac:dyDescent="0.25">
      <c r="B31" s="13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2:18" x14ac:dyDescent="0.25">
      <c r="B32" s="13"/>
      <c r="C32" s="14"/>
    </row>
    <row r="33" spans="2:3" x14ac:dyDescent="0.25">
      <c r="B33" s="13"/>
      <c r="C33" s="14"/>
    </row>
    <row r="34" spans="2:3" x14ac:dyDescent="0.25">
      <c r="B34" s="13"/>
      <c r="C34" s="14"/>
    </row>
    <row r="35" spans="2:3" x14ac:dyDescent="0.25">
      <c r="B35" s="13"/>
      <c r="C35" s="14"/>
    </row>
    <row r="36" spans="2:3" x14ac:dyDescent="0.25">
      <c r="B36" s="10"/>
    </row>
    <row r="37" spans="2:3" x14ac:dyDescent="0.25">
      <c r="B37" s="10"/>
    </row>
    <row r="38" spans="2:3" x14ac:dyDescent="0.25">
      <c r="B38" s="10"/>
    </row>
    <row r="39" spans="2:3" x14ac:dyDescent="0.25">
      <c r="B39" s="10"/>
    </row>
    <row r="40" spans="2:3" x14ac:dyDescent="0.25">
      <c r="B40" s="10"/>
    </row>
  </sheetData>
  <mergeCells count="11">
    <mergeCell ref="C31:Q31"/>
    <mergeCell ref="B1:M1"/>
    <mergeCell ref="C3:L3"/>
    <mergeCell ref="B5:B7"/>
    <mergeCell ref="C5:C7"/>
    <mergeCell ref="D5:R5"/>
    <mergeCell ref="D6:F6"/>
    <mergeCell ref="G6:I6"/>
    <mergeCell ref="J6:L6"/>
    <mergeCell ref="M6:O6"/>
    <mergeCell ref="P6:R6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F8" sqref="F8"/>
    </sheetView>
  </sheetViews>
  <sheetFormatPr defaultRowHeight="15" x14ac:dyDescent="0.25"/>
  <cols>
    <col min="1" max="1" width="2.7109375" customWidth="1"/>
    <col min="2" max="2" width="3.42578125" customWidth="1"/>
    <col min="3" max="3" width="16.42578125" customWidth="1"/>
    <col min="4" max="4" width="7.85546875" customWidth="1"/>
    <col min="5" max="5" width="27" customWidth="1"/>
    <col min="6" max="6" width="17.5703125" customWidth="1"/>
    <col min="7" max="7" width="14.140625" customWidth="1"/>
    <col min="8" max="8" width="28" customWidth="1"/>
    <col min="9" max="9" width="14.7109375" customWidth="1"/>
    <col min="10" max="10" width="14.140625" customWidth="1"/>
    <col min="11" max="11" width="13" customWidth="1"/>
    <col min="12" max="12" width="14.85546875" customWidth="1"/>
  </cols>
  <sheetData>
    <row r="1" spans="2:13" ht="30" customHeight="1" x14ac:dyDescent="0.25">
      <c r="B1" s="39" t="str">
        <f>'[1]3'!$B$1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14"/>
    </row>
    <row r="3" spans="2:13" x14ac:dyDescent="0.25">
      <c r="C3" s="40" t="s">
        <v>46</v>
      </c>
      <c r="D3" s="40"/>
      <c r="E3" s="40"/>
      <c r="F3" s="40"/>
      <c r="G3" s="40"/>
      <c r="H3" s="40"/>
      <c r="I3" s="40"/>
      <c r="J3" s="40"/>
      <c r="K3" s="40"/>
      <c r="L3" s="40"/>
    </row>
    <row r="5" spans="2:13" ht="90" customHeight="1" x14ac:dyDescent="0.25">
      <c r="B5" s="3" t="s">
        <v>2</v>
      </c>
      <c r="C5" s="4" t="s">
        <v>47</v>
      </c>
      <c r="D5" s="4" t="s">
        <v>48</v>
      </c>
      <c r="E5" s="4" t="s">
        <v>49</v>
      </c>
      <c r="F5" s="4" t="s">
        <v>50</v>
      </c>
      <c r="G5" s="4" t="s">
        <v>51</v>
      </c>
      <c r="H5" s="4" t="s">
        <v>52</v>
      </c>
      <c r="I5" s="4" t="s">
        <v>53</v>
      </c>
      <c r="J5" s="4" t="s">
        <v>54</v>
      </c>
      <c r="K5" s="5" t="s">
        <v>55</v>
      </c>
      <c r="L5" s="5" t="s">
        <v>56</v>
      </c>
    </row>
    <row r="6" spans="2:13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</row>
    <row r="7" spans="2:13" ht="93" customHeight="1" x14ac:dyDescent="0.25">
      <c r="B7" s="2">
        <v>1</v>
      </c>
      <c r="C7" s="17" t="s">
        <v>57</v>
      </c>
      <c r="D7" s="17" t="s">
        <v>58</v>
      </c>
      <c r="E7" s="4" t="s">
        <v>59</v>
      </c>
      <c r="F7" s="18" t="s">
        <v>60</v>
      </c>
      <c r="G7" s="2" t="s">
        <v>61</v>
      </c>
      <c r="H7" s="4" t="s">
        <v>62</v>
      </c>
      <c r="I7" s="2">
        <f>'4.1'!E9+'4.1'!E25</f>
        <v>7</v>
      </c>
      <c r="J7" s="2">
        <v>5</v>
      </c>
      <c r="K7" s="2">
        <v>0.2</v>
      </c>
      <c r="L7" s="2">
        <v>1</v>
      </c>
    </row>
    <row r="8" spans="2:13" ht="28.5" customHeight="1" x14ac:dyDescent="0.25">
      <c r="B8" s="6">
        <v>2</v>
      </c>
      <c r="C8" s="19" t="s">
        <v>63</v>
      </c>
      <c r="D8" s="19"/>
      <c r="E8" s="5" t="s">
        <v>64</v>
      </c>
      <c r="F8" s="11" t="s">
        <v>65</v>
      </c>
      <c r="G8" s="2" t="s">
        <v>61</v>
      </c>
      <c r="H8" s="5" t="s">
        <v>66</v>
      </c>
      <c r="I8" s="6">
        <v>0</v>
      </c>
      <c r="J8" s="6">
        <v>0</v>
      </c>
      <c r="K8" s="6">
        <v>0</v>
      </c>
      <c r="L8" s="6">
        <v>0</v>
      </c>
    </row>
    <row r="12" spans="2:13" x14ac:dyDescent="0.25">
      <c r="H12" t="s">
        <v>67</v>
      </c>
    </row>
    <row r="15" spans="2:13" x14ac:dyDescent="0.25">
      <c r="H15" s="20"/>
    </row>
  </sheetData>
  <mergeCells count="2">
    <mergeCell ref="B1:L1"/>
    <mergeCell ref="C3:L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workbookViewId="0">
      <selection activeCell="C15" sqref="C15:I15"/>
    </sheetView>
  </sheetViews>
  <sheetFormatPr defaultRowHeight="15" x14ac:dyDescent="0.25"/>
  <cols>
    <col min="1" max="1" width="4.42578125" customWidth="1"/>
    <col min="2" max="2" width="4" customWidth="1"/>
    <col min="3" max="3" width="54.85546875" customWidth="1"/>
    <col min="4" max="4" width="11.28515625" customWidth="1"/>
  </cols>
  <sheetData>
    <row r="1" spans="2:9" ht="30" customHeight="1" x14ac:dyDescent="0.25">
      <c r="B1" s="34" t="s">
        <v>68</v>
      </c>
      <c r="C1" s="34"/>
      <c r="D1" s="34"/>
      <c r="E1" s="34"/>
      <c r="F1" s="34"/>
      <c r="G1" s="34"/>
      <c r="H1" s="34"/>
      <c r="I1" s="34"/>
    </row>
    <row r="3" spans="2:9" x14ac:dyDescent="0.25">
      <c r="C3" s="21" t="s">
        <v>69</v>
      </c>
      <c r="D3" s="21"/>
      <c r="E3" s="21"/>
    </row>
    <row r="5" spans="2:9" ht="30" customHeight="1" x14ac:dyDescent="0.25">
      <c r="B5" s="6" t="s">
        <v>2</v>
      </c>
      <c r="C5" s="6" t="s">
        <v>70</v>
      </c>
      <c r="D5" s="35" t="s">
        <v>71</v>
      </c>
      <c r="E5" s="36"/>
    </row>
    <row r="6" spans="2:9" ht="59.25" customHeight="1" x14ac:dyDescent="0.25">
      <c r="B6" s="11">
        <v>1</v>
      </c>
      <c r="C6" s="12" t="s">
        <v>72</v>
      </c>
      <c r="D6" s="22" t="s">
        <v>60</v>
      </c>
      <c r="E6" s="5" t="s">
        <v>73</v>
      </c>
    </row>
    <row r="7" spans="2:9" ht="30" x14ac:dyDescent="0.25">
      <c r="B7" s="11" t="s">
        <v>74</v>
      </c>
      <c r="C7" s="12" t="s">
        <v>75</v>
      </c>
      <c r="D7" s="6" t="s">
        <v>76</v>
      </c>
      <c r="E7" s="6">
        <f>'4.1'!H9</f>
        <v>1</v>
      </c>
    </row>
    <row r="8" spans="2:9" ht="30" x14ac:dyDescent="0.25">
      <c r="B8" s="11" t="s">
        <v>24</v>
      </c>
      <c r="C8" s="12" t="s">
        <v>77</v>
      </c>
      <c r="D8" s="6" t="s">
        <v>76</v>
      </c>
      <c r="E8" s="6">
        <f>E7</f>
        <v>1</v>
      </c>
    </row>
    <row r="9" spans="2:9" ht="45" x14ac:dyDescent="0.25">
      <c r="B9" s="11" t="s">
        <v>30</v>
      </c>
      <c r="C9" s="12" t="s">
        <v>78</v>
      </c>
      <c r="D9" s="6" t="s">
        <v>76</v>
      </c>
      <c r="E9" s="6">
        <v>0</v>
      </c>
    </row>
    <row r="10" spans="2:9" ht="45" x14ac:dyDescent="0.25">
      <c r="B10" s="11" t="s">
        <v>36</v>
      </c>
      <c r="C10" s="12" t="s">
        <v>79</v>
      </c>
      <c r="D10" s="6" t="s">
        <v>80</v>
      </c>
      <c r="E10" s="6">
        <v>0.3</v>
      </c>
    </row>
    <row r="11" spans="2:9" ht="45" x14ac:dyDescent="0.25">
      <c r="B11" s="11" t="s">
        <v>81</v>
      </c>
      <c r="C11" s="12" t="s">
        <v>82</v>
      </c>
      <c r="D11" s="6" t="s">
        <v>80</v>
      </c>
      <c r="E11" s="6">
        <v>3</v>
      </c>
    </row>
    <row r="12" spans="2:9" x14ac:dyDescent="0.25">
      <c r="B12" s="13"/>
      <c r="C12" s="14"/>
    </row>
    <row r="13" spans="2:9" ht="45.75" customHeight="1" x14ac:dyDescent="0.25">
      <c r="B13" s="13"/>
      <c r="C13" s="37" t="s">
        <v>85</v>
      </c>
      <c r="D13" s="37"/>
      <c r="E13" s="37"/>
      <c r="F13" s="37"/>
      <c r="G13" s="37"/>
      <c r="H13" s="37"/>
      <c r="I13" s="37"/>
    </row>
    <row r="14" spans="2:9" ht="15" customHeight="1" x14ac:dyDescent="0.25">
      <c r="B14" s="13"/>
      <c r="C14" s="38" t="s">
        <v>83</v>
      </c>
      <c r="D14" s="38"/>
      <c r="E14" s="38"/>
      <c r="F14" s="38"/>
      <c r="G14" s="38"/>
      <c r="H14" s="38"/>
      <c r="I14" s="38"/>
    </row>
    <row r="15" spans="2:9" ht="28.5" customHeight="1" x14ac:dyDescent="0.25">
      <c r="B15" s="13"/>
      <c r="C15" s="38" t="s">
        <v>84</v>
      </c>
      <c r="D15" s="38"/>
      <c r="E15" s="38"/>
      <c r="F15" s="38"/>
      <c r="G15" s="38"/>
      <c r="H15" s="38"/>
      <c r="I15" s="38"/>
    </row>
    <row r="16" spans="2:9" x14ac:dyDescent="0.25">
      <c r="B16" s="13"/>
      <c r="C16" s="38"/>
      <c r="D16" s="38"/>
      <c r="E16" s="38"/>
      <c r="F16" s="38"/>
      <c r="G16" s="38"/>
      <c r="H16" s="38"/>
      <c r="I16" s="38"/>
    </row>
    <row r="17" spans="2:9" x14ac:dyDescent="0.25">
      <c r="B17" s="13"/>
      <c r="C17" s="33"/>
      <c r="D17" s="33"/>
      <c r="E17" s="33"/>
      <c r="F17" s="33"/>
      <c r="G17" s="33"/>
      <c r="H17" s="33"/>
      <c r="I17" s="33"/>
    </row>
  </sheetData>
  <mergeCells count="7">
    <mergeCell ref="C17:I17"/>
    <mergeCell ref="B1:I1"/>
    <mergeCell ref="D5:E5"/>
    <mergeCell ref="C13:I13"/>
    <mergeCell ref="C14:I14"/>
    <mergeCell ref="C15:I15"/>
    <mergeCell ref="C16:I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0"/>
  <sheetViews>
    <sheetView workbookViewId="0">
      <selection activeCell="AE18" sqref="AE18"/>
    </sheetView>
  </sheetViews>
  <sheetFormatPr defaultRowHeight="15" x14ac:dyDescent="0.25"/>
  <cols>
    <col min="1" max="1" width="4.28515625" customWidth="1"/>
    <col min="2" max="2" width="3.7109375" customWidth="1"/>
    <col min="3" max="3" width="12.42578125" customWidth="1"/>
    <col min="4" max="4" width="11.7109375" customWidth="1"/>
    <col min="5" max="6" width="8.28515625" customWidth="1"/>
    <col min="7" max="7" width="8.7109375" customWidth="1"/>
    <col min="8" max="8" width="9.85546875" customWidth="1"/>
    <col min="9" max="9" width="9.7109375" customWidth="1"/>
    <col min="11" max="11" width="9.7109375" customWidth="1"/>
    <col min="15" max="15" width="9.85546875" customWidth="1"/>
    <col min="16" max="16" width="7.7109375" customWidth="1"/>
    <col min="17" max="17" width="10" customWidth="1"/>
    <col min="22" max="22" width="10.140625" customWidth="1"/>
    <col min="23" max="23" width="7.7109375" customWidth="1"/>
    <col min="24" max="24" width="10" customWidth="1"/>
    <col min="25" max="25" width="12.140625" customWidth="1"/>
    <col min="27" max="27" width="7.7109375" customWidth="1"/>
    <col min="30" max="30" width="10.140625" customWidth="1"/>
  </cols>
  <sheetData>
    <row r="1" spans="2:32" ht="30" customHeight="1" x14ac:dyDescent="0.25">
      <c r="B1" s="31" t="str">
        <f>'[1]4.3'!$B$1</f>
        <v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2:32" x14ac:dyDescent="0.25">
      <c r="C3" s="32" t="s">
        <v>86</v>
      </c>
      <c r="D3" s="32"/>
      <c r="E3" s="32"/>
      <c r="F3" s="32"/>
      <c r="G3" s="32"/>
      <c r="H3" s="32"/>
      <c r="I3" s="32"/>
      <c r="J3" s="32"/>
      <c r="K3" s="32"/>
      <c r="L3" s="32"/>
    </row>
    <row r="5" spans="2:32" ht="40.5" customHeight="1" x14ac:dyDescent="0.25">
      <c r="B5" s="23" t="s">
        <v>2</v>
      </c>
      <c r="C5" s="29" t="s">
        <v>87</v>
      </c>
      <c r="D5" s="29" t="s">
        <v>88</v>
      </c>
      <c r="E5" s="29" t="s">
        <v>89</v>
      </c>
      <c r="F5" s="28" t="s">
        <v>90</v>
      </c>
      <c r="G5" s="28"/>
      <c r="H5" s="28"/>
      <c r="I5" s="28"/>
      <c r="J5" s="28"/>
      <c r="K5" s="28" t="s">
        <v>91</v>
      </c>
      <c r="L5" s="28"/>
      <c r="M5" s="28"/>
      <c r="N5" s="28"/>
      <c r="O5" s="28"/>
      <c r="P5" s="28"/>
      <c r="Q5" s="28" t="s">
        <v>92</v>
      </c>
      <c r="R5" s="28"/>
      <c r="S5" s="28"/>
      <c r="T5" s="28"/>
      <c r="U5" s="28"/>
      <c r="V5" s="28"/>
      <c r="W5" s="28"/>
      <c r="X5" s="29" t="s">
        <v>93</v>
      </c>
      <c r="Y5" s="29"/>
      <c r="Z5" s="29"/>
      <c r="AA5" s="29"/>
      <c r="AB5" s="29" t="s">
        <v>94</v>
      </c>
      <c r="AC5" s="29"/>
      <c r="AD5" s="29"/>
      <c r="AE5" s="30" t="s">
        <v>95</v>
      </c>
      <c r="AF5" s="30"/>
    </row>
    <row r="6" spans="2:32" ht="135" customHeight="1" x14ac:dyDescent="0.25">
      <c r="B6" s="24"/>
      <c r="C6" s="29"/>
      <c r="D6" s="29"/>
      <c r="E6" s="29"/>
      <c r="F6" s="4" t="s">
        <v>96</v>
      </c>
      <c r="G6" s="4" t="s">
        <v>97</v>
      </c>
      <c r="H6" s="4" t="s">
        <v>98</v>
      </c>
      <c r="I6" s="4" t="s">
        <v>99</v>
      </c>
      <c r="J6" s="9" t="s">
        <v>9</v>
      </c>
      <c r="K6" s="4" t="s">
        <v>100</v>
      </c>
      <c r="L6" s="4" t="s">
        <v>101</v>
      </c>
      <c r="M6" s="4" t="s">
        <v>102</v>
      </c>
      <c r="N6" s="4" t="s">
        <v>103</v>
      </c>
      <c r="O6" s="4" t="s">
        <v>104</v>
      </c>
      <c r="P6" s="4" t="s">
        <v>45</v>
      </c>
      <c r="Q6" s="4" t="s">
        <v>105</v>
      </c>
      <c r="R6" s="4" t="s">
        <v>106</v>
      </c>
      <c r="S6" s="4" t="s">
        <v>101</v>
      </c>
      <c r="T6" s="4" t="s">
        <v>102</v>
      </c>
      <c r="U6" s="4" t="s">
        <v>103</v>
      </c>
      <c r="V6" s="4" t="s">
        <v>104</v>
      </c>
      <c r="W6" s="9" t="s">
        <v>9</v>
      </c>
      <c r="X6" s="4" t="s">
        <v>107</v>
      </c>
      <c r="Y6" s="4" t="s">
        <v>108</v>
      </c>
      <c r="Z6" s="4" t="s">
        <v>109</v>
      </c>
      <c r="AA6" s="9" t="s">
        <v>45</v>
      </c>
      <c r="AB6" s="4" t="s">
        <v>110</v>
      </c>
      <c r="AC6" s="4" t="s">
        <v>111</v>
      </c>
      <c r="AD6" s="4" t="s">
        <v>112</v>
      </c>
      <c r="AE6" s="4" t="s">
        <v>113</v>
      </c>
      <c r="AF6" s="4" t="s">
        <v>114</v>
      </c>
    </row>
    <row r="7" spans="2:32" s="25" customFormat="1" x14ac:dyDescent="0.25"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  <c r="P7" s="8">
        <v>15</v>
      </c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  <c r="X7" s="8">
        <v>23</v>
      </c>
      <c r="Y7" s="8">
        <v>24</v>
      </c>
      <c r="Z7" s="8">
        <v>25</v>
      </c>
      <c r="AA7" s="8">
        <v>26</v>
      </c>
      <c r="AB7" s="8">
        <v>27</v>
      </c>
      <c r="AC7" s="8">
        <v>28</v>
      </c>
      <c r="AD7" s="8">
        <v>29</v>
      </c>
      <c r="AE7" s="8">
        <v>30</v>
      </c>
      <c r="AF7" s="8">
        <v>31</v>
      </c>
    </row>
    <row r="8" spans="2:32" x14ac:dyDescent="0.25">
      <c r="B8" s="8">
        <v>4</v>
      </c>
      <c r="C8" s="24"/>
      <c r="D8" s="26">
        <v>43971</v>
      </c>
      <c r="E8" s="8"/>
      <c r="F8" s="8"/>
      <c r="G8" s="8">
        <v>1</v>
      </c>
      <c r="H8" s="8"/>
      <c r="I8" s="8"/>
      <c r="J8" s="8"/>
      <c r="K8" s="8"/>
      <c r="L8" s="8"/>
      <c r="M8" s="8">
        <v>1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>
        <v>1</v>
      </c>
      <c r="AA8" s="8"/>
      <c r="AB8" s="8" t="s">
        <v>115</v>
      </c>
      <c r="AC8" s="8"/>
      <c r="AD8" s="8"/>
      <c r="AE8" s="8" t="s">
        <v>115</v>
      </c>
      <c r="AF8" s="8"/>
    </row>
    <row r="9" spans="2:32" x14ac:dyDescent="0.25">
      <c r="B9" s="8"/>
      <c r="C9" s="24"/>
      <c r="D9" s="26">
        <v>44000</v>
      </c>
      <c r="E9" s="8"/>
      <c r="F9" s="8">
        <v>1</v>
      </c>
      <c r="G9" s="8"/>
      <c r="H9" s="8"/>
      <c r="I9" s="8"/>
      <c r="J9" s="8"/>
      <c r="K9" s="8"/>
      <c r="L9" s="8"/>
      <c r="M9" s="8"/>
      <c r="N9" s="8"/>
      <c r="O9" s="8"/>
      <c r="P9" s="8">
        <v>1</v>
      </c>
      <c r="Q9" s="8"/>
      <c r="R9" s="8"/>
      <c r="S9" s="8"/>
      <c r="T9" s="8"/>
      <c r="U9" s="8"/>
      <c r="V9" s="8"/>
      <c r="W9" s="8"/>
      <c r="X9" s="8"/>
      <c r="Y9" s="8"/>
      <c r="Z9" s="8"/>
      <c r="AA9" s="8">
        <v>1</v>
      </c>
      <c r="AB9" s="8" t="s">
        <v>115</v>
      </c>
      <c r="AC9" s="8"/>
      <c r="AD9" s="8"/>
      <c r="AE9" s="8" t="s">
        <v>115</v>
      </c>
      <c r="AF9" s="8"/>
    </row>
    <row r="10" spans="2:32" x14ac:dyDescent="0.25">
      <c r="B10" s="8"/>
      <c r="C10" s="24"/>
      <c r="D10" s="26">
        <v>44046</v>
      </c>
      <c r="E10" s="8"/>
      <c r="F10" s="8">
        <v>1</v>
      </c>
      <c r="G10" s="8"/>
      <c r="H10" s="8"/>
      <c r="I10" s="8"/>
      <c r="J10" s="8"/>
      <c r="K10" s="8"/>
      <c r="L10" s="8"/>
      <c r="M10" s="8"/>
      <c r="N10" s="8"/>
      <c r="O10" s="8"/>
      <c r="P10" s="8">
        <v>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>
        <v>1</v>
      </c>
      <c r="AB10" s="8" t="s">
        <v>115</v>
      </c>
      <c r="AC10" s="8"/>
      <c r="AD10" s="8"/>
      <c r="AE10" s="8" t="s">
        <v>115</v>
      </c>
      <c r="AF10" s="8"/>
    </row>
    <row r="11" spans="2:32" x14ac:dyDescent="0.25">
      <c r="B11" s="8">
        <v>5</v>
      </c>
      <c r="C11" s="24"/>
      <c r="D11" s="27">
        <v>44089</v>
      </c>
      <c r="E11" s="8"/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8">
        <v>1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>
        <v>1</v>
      </c>
      <c r="AB11" s="8" t="s">
        <v>115</v>
      </c>
      <c r="AC11" s="8"/>
      <c r="AD11" s="8"/>
      <c r="AE11" s="8" t="s">
        <v>115</v>
      </c>
      <c r="AF11" s="8"/>
    </row>
    <row r="12" spans="2:32" x14ac:dyDescent="0.25">
      <c r="B12" s="8">
        <v>6</v>
      </c>
      <c r="C12" s="24"/>
      <c r="D12" s="26">
        <v>44118</v>
      </c>
      <c r="E12" s="8"/>
      <c r="F12" s="8">
        <v>1</v>
      </c>
      <c r="G12" s="8"/>
      <c r="H12" s="8"/>
      <c r="I12" s="8"/>
      <c r="J12" s="8"/>
      <c r="K12" s="8"/>
      <c r="L12" s="8"/>
      <c r="M12" s="8"/>
      <c r="N12" s="8"/>
      <c r="O12" s="8"/>
      <c r="P12" s="8">
        <v>1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>
        <v>1</v>
      </c>
      <c r="AB12" s="8" t="s">
        <v>115</v>
      </c>
      <c r="AC12" s="8"/>
      <c r="AD12" s="8"/>
      <c r="AE12" s="8" t="s">
        <v>115</v>
      </c>
      <c r="AF12" s="8"/>
    </row>
    <row r="20" spans="26:26" x14ac:dyDescent="0.25">
      <c r="Z20" t="s">
        <v>67</v>
      </c>
    </row>
  </sheetData>
  <mergeCells count="11">
    <mergeCell ref="Q5:W5"/>
    <mergeCell ref="X5:AA5"/>
    <mergeCell ref="AB5:AD5"/>
    <mergeCell ref="AE5:AF5"/>
    <mergeCell ref="B1:M1"/>
    <mergeCell ref="C3:L3"/>
    <mergeCell ref="C5:C6"/>
    <mergeCell ref="D5:D6"/>
    <mergeCell ref="E5:E6"/>
    <mergeCell ref="F5:J5"/>
    <mergeCell ref="K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zoomScale="80" zoomScaleNormal="80" workbookViewId="0">
      <selection activeCell="A11" sqref="A11:C11"/>
    </sheetView>
  </sheetViews>
  <sheetFormatPr defaultRowHeight="15" x14ac:dyDescent="0.25"/>
  <cols>
    <col min="1" max="1" width="5" style="45" customWidth="1"/>
    <col min="2" max="2" width="16.7109375" style="45" customWidth="1"/>
    <col min="3" max="3" width="24.5703125" style="45" customWidth="1"/>
    <col min="4" max="27" width="12" style="45" customWidth="1"/>
    <col min="28" max="28" width="10.5703125" style="45" customWidth="1"/>
    <col min="29" max="16384" width="9.140625" style="45"/>
  </cols>
  <sheetData>
    <row r="1" spans="1:28" ht="18.75" x14ac:dyDescent="0.3">
      <c r="W1" s="59"/>
      <c r="X1" s="59"/>
      <c r="Y1" s="59"/>
      <c r="Z1" s="59"/>
      <c r="AA1" s="59"/>
      <c r="AB1" s="60"/>
    </row>
    <row r="2" spans="1:28" ht="18.75" customHeight="1" x14ac:dyDescent="0.3">
      <c r="W2" s="61"/>
      <c r="X2" s="61"/>
      <c r="Y2" s="61"/>
      <c r="Z2" s="61"/>
      <c r="AA2" s="61"/>
      <c r="AB2" s="60"/>
    </row>
    <row r="3" spans="1:28" ht="18.75" x14ac:dyDescent="0.25">
      <c r="W3" s="59"/>
      <c r="X3" s="59"/>
      <c r="Y3" s="59"/>
      <c r="Z3" s="59"/>
      <c r="AA3" s="59"/>
    </row>
    <row r="4" spans="1:28" ht="33" customHeight="1" x14ac:dyDescent="0.25">
      <c r="A4" s="48" t="s">
        <v>135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62"/>
    </row>
    <row r="5" spans="1:28" s="69" customFormat="1" ht="17.25" customHeight="1" x14ac:dyDescent="0.25">
      <c r="A5" s="63" t="s">
        <v>117</v>
      </c>
      <c r="B5" s="64" t="s">
        <v>118</v>
      </c>
      <c r="C5" s="64" t="s">
        <v>119</v>
      </c>
      <c r="D5" s="65" t="s">
        <v>136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7"/>
      <c r="AB5" s="68"/>
    </row>
    <row r="6" spans="1:28" s="69" customFormat="1" ht="30" customHeight="1" x14ac:dyDescent="0.25">
      <c r="A6" s="70"/>
      <c r="B6" s="64"/>
      <c r="C6" s="64"/>
      <c r="D6" s="71" t="s">
        <v>121</v>
      </c>
      <c r="E6" s="72"/>
      <c r="F6" s="72"/>
      <c r="G6" s="72"/>
      <c r="H6" s="72"/>
      <c r="I6" s="72"/>
      <c r="J6" s="72"/>
      <c r="K6" s="73"/>
      <c r="L6" s="71" t="s">
        <v>122</v>
      </c>
      <c r="M6" s="72"/>
      <c r="N6" s="72"/>
      <c r="O6" s="72"/>
      <c r="P6" s="72"/>
      <c r="Q6" s="72"/>
      <c r="R6" s="72"/>
      <c r="S6" s="73"/>
      <c r="T6" s="64" t="s">
        <v>123</v>
      </c>
      <c r="U6" s="64"/>
      <c r="V6" s="64"/>
      <c r="W6" s="64"/>
      <c r="X6" s="64"/>
      <c r="Y6" s="64"/>
      <c r="Z6" s="64"/>
      <c r="AA6" s="64"/>
    </row>
    <row r="7" spans="1:28" s="69" customFormat="1" ht="144" customHeight="1" x14ac:dyDescent="0.25">
      <c r="A7" s="70"/>
      <c r="B7" s="64"/>
      <c r="C7" s="64"/>
      <c r="D7" s="74" t="s">
        <v>124</v>
      </c>
      <c r="E7" s="74"/>
      <c r="F7" s="74" t="s">
        <v>125</v>
      </c>
      <c r="G7" s="74"/>
      <c r="H7" s="64" t="s">
        <v>137</v>
      </c>
      <c r="I7" s="64"/>
      <c r="J7" s="64" t="s">
        <v>138</v>
      </c>
      <c r="K7" s="64"/>
      <c r="L7" s="74" t="s">
        <v>124</v>
      </c>
      <c r="M7" s="74"/>
      <c r="N7" s="74" t="s">
        <v>125</v>
      </c>
      <c r="O7" s="74"/>
      <c r="P7" s="64" t="s">
        <v>137</v>
      </c>
      <c r="Q7" s="64"/>
      <c r="R7" s="64" t="s">
        <v>138</v>
      </c>
      <c r="S7" s="64"/>
      <c r="T7" s="74" t="s">
        <v>124</v>
      </c>
      <c r="U7" s="74"/>
      <c r="V7" s="74" t="s">
        <v>125</v>
      </c>
      <c r="W7" s="74"/>
      <c r="X7" s="64" t="s">
        <v>137</v>
      </c>
      <c r="Y7" s="64"/>
      <c r="Z7" s="64" t="s">
        <v>138</v>
      </c>
      <c r="AA7" s="64"/>
    </row>
    <row r="8" spans="1:28" s="69" customFormat="1" ht="128.25" customHeight="1" x14ac:dyDescent="0.25">
      <c r="A8" s="75"/>
      <c r="B8" s="64"/>
      <c r="C8" s="64"/>
      <c r="D8" s="76" t="s">
        <v>139</v>
      </c>
      <c r="E8" s="76" t="s">
        <v>140</v>
      </c>
      <c r="F8" s="76" t="s">
        <v>139</v>
      </c>
      <c r="G8" s="76" t="s">
        <v>140</v>
      </c>
      <c r="H8" s="76" t="s">
        <v>139</v>
      </c>
      <c r="I8" s="76" t="s">
        <v>140</v>
      </c>
      <c r="J8" s="76" t="s">
        <v>139</v>
      </c>
      <c r="K8" s="76" t="s">
        <v>140</v>
      </c>
      <c r="L8" s="76" t="s">
        <v>139</v>
      </c>
      <c r="M8" s="76" t="s">
        <v>140</v>
      </c>
      <c r="N8" s="76" t="s">
        <v>139</v>
      </c>
      <c r="O8" s="76" t="s">
        <v>140</v>
      </c>
      <c r="P8" s="76" t="s">
        <v>139</v>
      </c>
      <c r="Q8" s="76" t="s">
        <v>140</v>
      </c>
      <c r="R8" s="76" t="s">
        <v>139</v>
      </c>
      <c r="S8" s="76" t="s">
        <v>140</v>
      </c>
      <c r="T8" s="76" t="s">
        <v>139</v>
      </c>
      <c r="U8" s="76" t="s">
        <v>140</v>
      </c>
      <c r="V8" s="76" t="s">
        <v>139</v>
      </c>
      <c r="W8" s="76" t="s">
        <v>140</v>
      </c>
      <c r="X8" s="76" t="s">
        <v>139</v>
      </c>
      <c r="Y8" s="76" t="s">
        <v>140</v>
      </c>
      <c r="Z8" s="76" t="s">
        <v>139</v>
      </c>
      <c r="AA8" s="76" t="s">
        <v>140</v>
      </c>
    </row>
    <row r="9" spans="1:28" s="80" customFormat="1" ht="31.5" customHeight="1" x14ac:dyDescent="0.25">
      <c r="A9" s="77">
        <v>1</v>
      </c>
      <c r="B9" s="77" t="s">
        <v>57</v>
      </c>
      <c r="C9" s="78" t="s">
        <v>133</v>
      </c>
      <c r="D9" s="79">
        <v>89</v>
      </c>
      <c r="E9" s="79">
        <v>29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89</v>
      </c>
      <c r="M9" s="79">
        <v>29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f>L9-D9</f>
        <v>0</v>
      </c>
      <c r="U9" s="79">
        <f t="shared" ref="U9:AA10" si="0">M9-E9</f>
        <v>0</v>
      </c>
      <c r="V9" s="79">
        <f t="shared" si="0"/>
        <v>0</v>
      </c>
      <c r="W9" s="79">
        <f t="shared" si="0"/>
        <v>0</v>
      </c>
      <c r="X9" s="79">
        <f t="shared" si="0"/>
        <v>0</v>
      </c>
      <c r="Y9" s="79">
        <f t="shared" si="0"/>
        <v>0</v>
      </c>
      <c r="Z9" s="79">
        <f t="shared" si="0"/>
        <v>0</v>
      </c>
      <c r="AA9" s="79">
        <f t="shared" si="0"/>
        <v>0</v>
      </c>
    </row>
    <row r="10" spans="1:28" s="80" customFormat="1" ht="31.5" customHeight="1" x14ac:dyDescent="0.25">
      <c r="A10" s="78">
        <v>2</v>
      </c>
      <c r="B10" s="78" t="s">
        <v>63</v>
      </c>
      <c r="C10" s="78" t="s">
        <v>133</v>
      </c>
      <c r="D10" s="79">
        <v>23</v>
      </c>
      <c r="E10" s="79">
        <v>9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23</v>
      </c>
      <c r="M10" s="79">
        <v>9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f>L10-D10</f>
        <v>0</v>
      </c>
      <c r="U10" s="79">
        <f t="shared" si="0"/>
        <v>0</v>
      </c>
      <c r="V10" s="79">
        <f t="shared" si="0"/>
        <v>0</v>
      </c>
      <c r="W10" s="79">
        <f t="shared" si="0"/>
        <v>0</v>
      </c>
      <c r="X10" s="79">
        <f t="shared" si="0"/>
        <v>0</v>
      </c>
      <c r="Y10" s="79">
        <f t="shared" si="0"/>
        <v>0</v>
      </c>
      <c r="Z10" s="79">
        <f t="shared" si="0"/>
        <v>0</v>
      </c>
      <c r="AA10" s="79">
        <f t="shared" si="0"/>
        <v>0</v>
      </c>
    </row>
    <row r="11" spans="1:28" ht="15.75" x14ac:dyDescent="0.25">
      <c r="A11" s="81" t="s">
        <v>141</v>
      </c>
      <c r="B11" s="81"/>
      <c r="C11" s="81"/>
      <c r="D11" s="79">
        <f t="shared" ref="D11:AA11" si="1">SUM(D9:D10)</f>
        <v>112</v>
      </c>
      <c r="E11" s="79">
        <f t="shared" si="1"/>
        <v>38</v>
      </c>
      <c r="F11" s="79">
        <f t="shared" si="1"/>
        <v>0</v>
      </c>
      <c r="G11" s="79">
        <f t="shared" si="1"/>
        <v>0</v>
      </c>
      <c r="H11" s="79">
        <f t="shared" si="1"/>
        <v>0</v>
      </c>
      <c r="I11" s="79">
        <f t="shared" si="1"/>
        <v>0</v>
      </c>
      <c r="J11" s="79">
        <f t="shared" si="1"/>
        <v>0</v>
      </c>
      <c r="K11" s="79">
        <f t="shared" si="1"/>
        <v>0</v>
      </c>
      <c r="L11" s="79">
        <f t="shared" si="1"/>
        <v>112</v>
      </c>
      <c r="M11" s="79">
        <f t="shared" si="1"/>
        <v>38</v>
      </c>
      <c r="N11" s="79">
        <f t="shared" si="1"/>
        <v>0</v>
      </c>
      <c r="O11" s="79">
        <f t="shared" si="1"/>
        <v>0</v>
      </c>
      <c r="P11" s="79">
        <f t="shared" si="1"/>
        <v>0</v>
      </c>
      <c r="Q11" s="79">
        <f t="shared" si="1"/>
        <v>0</v>
      </c>
      <c r="R11" s="79">
        <f t="shared" si="1"/>
        <v>0</v>
      </c>
      <c r="S11" s="79">
        <f t="shared" si="1"/>
        <v>0</v>
      </c>
      <c r="T11" s="79">
        <f t="shared" si="1"/>
        <v>0</v>
      </c>
      <c r="U11" s="79">
        <f t="shared" si="1"/>
        <v>0</v>
      </c>
      <c r="V11" s="79">
        <f t="shared" si="1"/>
        <v>0</v>
      </c>
      <c r="W11" s="79">
        <f t="shared" si="1"/>
        <v>0</v>
      </c>
      <c r="X11" s="79">
        <f t="shared" si="1"/>
        <v>0</v>
      </c>
      <c r="Y11" s="79">
        <f t="shared" si="1"/>
        <v>0</v>
      </c>
      <c r="Z11" s="79">
        <f t="shared" si="1"/>
        <v>0</v>
      </c>
      <c r="AA11" s="79">
        <f t="shared" si="1"/>
        <v>0</v>
      </c>
    </row>
  </sheetData>
  <mergeCells count="24">
    <mergeCell ref="V7:W7"/>
    <mergeCell ref="X7:Y7"/>
    <mergeCell ref="Z7:AA7"/>
    <mergeCell ref="A11:C11"/>
    <mergeCell ref="T6:AA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W1:AA1"/>
    <mergeCell ref="W2:AA2"/>
    <mergeCell ref="W3:AA3"/>
    <mergeCell ref="A4:AB4"/>
    <mergeCell ref="A5:A8"/>
    <mergeCell ref="B5:B8"/>
    <mergeCell ref="C5:C8"/>
    <mergeCell ref="D5:AA5"/>
    <mergeCell ref="D6:K6"/>
    <mergeCell ref="L6:S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E8"/>
  <sheetViews>
    <sheetView showZeros="0" zoomScale="70" zoomScaleNormal="70" zoomScaleSheetLayoutView="7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activeCell="A2" sqref="A2:A4"/>
    </sheetView>
  </sheetViews>
  <sheetFormatPr defaultRowHeight="15" outlineLevelRow="1" x14ac:dyDescent="0.25"/>
  <cols>
    <col min="1" max="1" width="10.140625" style="241" customWidth="1"/>
    <col min="2" max="2" width="36.28515625" style="242" customWidth="1"/>
    <col min="3" max="3" width="12.85546875" style="243" customWidth="1"/>
    <col min="4" max="4" width="14.42578125" style="244" customWidth="1"/>
    <col min="5" max="5" width="14.140625" style="244" customWidth="1"/>
    <col min="6" max="6" width="15" style="244" customWidth="1"/>
    <col min="7" max="7" width="14.5703125" style="244" customWidth="1"/>
    <col min="8" max="8" width="13.5703125" style="245" customWidth="1"/>
    <col min="9" max="9" width="13.7109375" style="244" customWidth="1"/>
    <col min="10" max="10" width="13.28515625" style="244" customWidth="1"/>
    <col min="11" max="11" width="14" style="244" customWidth="1"/>
    <col min="12" max="12" width="14.5703125" style="244" customWidth="1"/>
    <col min="13" max="13" width="16" style="245" customWidth="1"/>
    <col min="14" max="14" width="15.85546875" style="246" customWidth="1"/>
    <col min="15" max="17" width="15.85546875" style="247" customWidth="1"/>
    <col min="18" max="16384" width="9.140625" style="220"/>
  </cols>
  <sheetData>
    <row r="1" spans="1:17 16304:16333" s="45" customFormat="1" ht="27.75" customHeight="1" x14ac:dyDescent="0.25">
      <c r="A1" s="210" t="s">
        <v>217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17 16304:16333" s="45" customFormat="1" ht="45.75" customHeight="1" x14ac:dyDescent="0.25">
      <c r="A2" s="211"/>
      <c r="B2" s="212" t="s">
        <v>218</v>
      </c>
      <c r="C2" s="213" t="s">
        <v>219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 t="s">
        <v>220</v>
      </c>
      <c r="O2" s="215" t="s">
        <v>221</v>
      </c>
      <c r="P2" s="214" t="s">
        <v>222</v>
      </c>
      <c r="Q2" s="215" t="s">
        <v>223</v>
      </c>
    </row>
    <row r="3" spans="1:17 16304:16333" ht="24" customHeight="1" x14ac:dyDescent="0.25">
      <c r="A3" s="211"/>
      <c r="B3" s="216"/>
      <c r="C3" s="217" t="s">
        <v>224</v>
      </c>
      <c r="D3" s="217"/>
      <c r="E3" s="217"/>
      <c r="F3" s="217"/>
      <c r="G3" s="217"/>
      <c r="H3" s="217"/>
      <c r="I3" s="218" t="s">
        <v>225</v>
      </c>
      <c r="J3" s="218"/>
      <c r="K3" s="218"/>
      <c r="L3" s="218"/>
      <c r="M3" s="218"/>
      <c r="N3" s="219" t="s">
        <v>226</v>
      </c>
      <c r="O3" s="219" t="s">
        <v>226</v>
      </c>
      <c r="P3" s="219" t="s">
        <v>226</v>
      </c>
      <c r="Q3" s="219" t="s">
        <v>226</v>
      </c>
    </row>
    <row r="4" spans="1:17 16304:16333" ht="18.75" x14ac:dyDescent="0.25">
      <c r="A4" s="211"/>
      <c r="B4" s="221"/>
      <c r="C4" s="222" t="s">
        <v>227</v>
      </c>
      <c r="D4" s="222" t="s">
        <v>228</v>
      </c>
      <c r="E4" s="222" t="s">
        <v>229</v>
      </c>
      <c r="F4" s="222" t="s">
        <v>230</v>
      </c>
      <c r="G4" s="223" t="s">
        <v>231</v>
      </c>
      <c r="H4" s="222" t="s">
        <v>232</v>
      </c>
      <c r="I4" s="222" t="s">
        <v>228</v>
      </c>
      <c r="J4" s="222" t="s">
        <v>229</v>
      </c>
      <c r="K4" s="222" t="s">
        <v>230</v>
      </c>
      <c r="L4" s="223" t="s">
        <v>231</v>
      </c>
      <c r="M4" s="222" t="s">
        <v>232</v>
      </c>
      <c r="N4" s="219"/>
      <c r="O4" s="219"/>
      <c r="P4" s="219"/>
      <c r="Q4" s="219"/>
    </row>
    <row r="5" spans="1:17 16304:16333" s="226" customFormat="1" ht="11.25" x14ac:dyDescent="0.2">
      <c r="A5" s="224">
        <v>1</v>
      </c>
      <c r="B5" s="225">
        <v>2</v>
      </c>
      <c r="C5" s="225">
        <v>3</v>
      </c>
      <c r="D5" s="225">
        <v>4</v>
      </c>
      <c r="E5" s="225">
        <v>5</v>
      </c>
      <c r="F5" s="225">
        <v>6</v>
      </c>
      <c r="G5" s="225">
        <v>7</v>
      </c>
      <c r="H5" s="225">
        <v>8</v>
      </c>
      <c r="I5" s="225">
        <v>9</v>
      </c>
      <c r="J5" s="225">
        <v>10</v>
      </c>
      <c r="K5" s="225">
        <v>11</v>
      </c>
      <c r="L5" s="225">
        <v>12</v>
      </c>
      <c r="M5" s="225">
        <v>13</v>
      </c>
      <c r="N5" s="225">
        <v>14</v>
      </c>
      <c r="O5" s="225">
        <v>15</v>
      </c>
      <c r="P5" s="225">
        <v>16</v>
      </c>
      <c r="Q5" s="225">
        <v>17</v>
      </c>
    </row>
    <row r="6" spans="1:17 16304:16333" ht="15.75" outlineLevel="1" x14ac:dyDescent="0.25">
      <c r="A6" s="227">
        <v>2019</v>
      </c>
      <c r="B6" s="228" t="s">
        <v>133</v>
      </c>
      <c r="C6" s="229"/>
      <c r="D6" s="229"/>
      <c r="E6" s="230"/>
      <c r="F6" s="230"/>
      <c r="G6" s="230"/>
      <c r="H6" s="231">
        <f t="shared" ref="H6" si="0">SUM(C6:G6)</f>
        <v>0</v>
      </c>
      <c r="I6" s="229"/>
      <c r="J6" s="230"/>
      <c r="K6" s="230">
        <v>16.190000000000001</v>
      </c>
      <c r="L6" s="230">
        <v>4.12</v>
      </c>
      <c r="M6" s="231">
        <f t="shared" ref="M6:M7" si="1">SUM(I6:L6)</f>
        <v>20.310000000000002</v>
      </c>
      <c r="N6" s="232">
        <v>57</v>
      </c>
      <c r="O6" s="233"/>
      <c r="P6" s="233"/>
      <c r="Q6" s="233"/>
      <c r="XCB6" s="234"/>
      <c r="XCC6" s="234"/>
      <c r="XCD6" s="234"/>
      <c r="XCE6" s="234"/>
      <c r="XCF6" s="234"/>
      <c r="XCG6" s="234"/>
      <c r="XCH6" s="234"/>
      <c r="XCI6" s="234"/>
      <c r="XCJ6" s="234"/>
      <c r="XCK6" s="234"/>
      <c r="XCL6" s="234"/>
      <c r="XCM6" s="234"/>
      <c r="XCN6" s="234"/>
      <c r="XCO6" s="234"/>
      <c r="XCP6" s="234"/>
      <c r="XCQ6" s="234"/>
      <c r="XCR6" s="234"/>
      <c r="XCS6" s="234"/>
      <c r="XCT6" s="234"/>
      <c r="XCU6" s="234"/>
      <c r="XCV6" s="234"/>
      <c r="XCW6" s="234"/>
      <c r="XCX6" s="234"/>
      <c r="XCY6" s="234"/>
      <c r="XCZ6" s="234"/>
      <c r="XDA6" s="234"/>
      <c r="XDB6" s="234"/>
      <c r="XDC6" s="234"/>
      <c r="XDD6" s="234"/>
      <c r="XDE6" s="234"/>
    </row>
    <row r="7" spans="1:17 16304:16333" ht="15.75" x14ac:dyDescent="0.25">
      <c r="A7" s="55">
        <v>2020</v>
      </c>
      <c r="B7" s="228" t="s">
        <v>133</v>
      </c>
      <c r="C7" s="235"/>
      <c r="D7" s="236"/>
      <c r="E7" s="236"/>
      <c r="F7" s="236"/>
      <c r="G7" s="236"/>
      <c r="H7" s="237"/>
      <c r="I7" s="236"/>
      <c r="J7" s="236"/>
      <c r="K7" s="236">
        <v>31.86</v>
      </c>
      <c r="L7" s="236">
        <v>6.4370000000000003</v>
      </c>
      <c r="M7" s="231">
        <f t="shared" si="1"/>
        <v>38.296999999999997</v>
      </c>
      <c r="N7" s="238">
        <v>62</v>
      </c>
      <c r="O7" s="239"/>
      <c r="P7" s="239"/>
      <c r="Q7" s="239"/>
    </row>
    <row r="8" spans="1:17 16304:16333" x14ac:dyDescent="0.25">
      <c r="A8" s="55" t="s">
        <v>233</v>
      </c>
      <c r="B8" s="240"/>
      <c r="C8" s="235"/>
      <c r="D8" s="236"/>
      <c r="E8" s="236"/>
      <c r="F8" s="236"/>
      <c r="G8" s="236"/>
      <c r="H8" s="237"/>
      <c r="I8" s="236"/>
      <c r="J8" s="236"/>
      <c r="K8" s="236">
        <f>K7-K6</f>
        <v>15.669999999999998</v>
      </c>
      <c r="L8" s="236">
        <f t="shared" ref="L8:N8" si="2">L7-L6</f>
        <v>2.3170000000000002</v>
      </c>
      <c r="M8" s="236">
        <f t="shared" si="2"/>
        <v>17.986999999999995</v>
      </c>
      <c r="N8" s="236">
        <f t="shared" si="2"/>
        <v>5</v>
      </c>
      <c r="O8" s="239"/>
      <c r="P8" s="239"/>
      <c r="Q8" s="239"/>
    </row>
  </sheetData>
  <autoFilter ref="A5:Q6"/>
  <mergeCells count="10">
    <mergeCell ref="A1:Q1"/>
    <mergeCell ref="A2:A4"/>
    <mergeCell ref="B2:B4"/>
    <mergeCell ref="C2:M2"/>
    <mergeCell ref="C3:H3"/>
    <mergeCell ref="I3:M3"/>
    <mergeCell ref="N3:N4"/>
    <mergeCell ref="O3:O4"/>
    <mergeCell ref="P3:P4"/>
    <mergeCell ref="Q3:Q4"/>
  </mergeCells>
  <printOptions horizontalCentered="1"/>
  <pageMargins left="0.43307086614173229" right="3.937007874015748E-2" top="0.19685039370078741" bottom="0.19685039370078741" header="3.937007874015748E-2" footer="3.937007874015748E-2"/>
  <pageSetup paperSize="8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35"/>
  <sheetViews>
    <sheetView view="pageBreakPreview" topLeftCell="A19" zoomScaleNormal="100" zoomScaleSheetLayoutView="100" workbookViewId="0">
      <selection activeCell="H32" sqref="H32:H35"/>
    </sheetView>
  </sheetViews>
  <sheetFormatPr defaultRowHeight="12.75" x14ac:dyDescent="0.2"/>
  <cols>
    <col min="1" max="4" width="9.140625" style="197"/>
    <col min="5" max="5" width="70.28515625" style="197" customWidth="1"/>
    <col min="6" max="7" width="9.140625" style="197"/>
    <col min="8" max="8" width="13.42578125" style="197" customWidth="1"/>
    <col min="9" max="16384" width="9.140625" style="197"/>
  </cols>
  <sheetData>
    <row r="2" spans="4:8" x14ac:dyDescent="0.2">
      <c r="F2" s="197" t="s">
        <v>196</v>
      </c>
    </row>
    <row r="3" spans="4:8" x14ac:dyDescent="0.2">
      <c r="F3" s="197" t="s">
        <v>197</v>
      </c>
    </row>
    <row r="4" spans="4:8" x14ac:dyDescent="0.2">
      <c r="F4" s="197" t="s">
        <v>198</v>
      </c>
    </row>
    <row r="5" spans="4:8" x14ac:dyDescent="0.2">
      <c r="F5" s="197" t="s">
        <v>199</v>
      </c>
    </row>
    <row r="6" spans="4:8" x14ac:dyDescent="0.2">
      <c r="F6" s="197" t="s">
        <v>200</v>
      </c>
    </row>
    <row r="8" spans="4:8" ht="20.25" x14ac:dyDescent="0.3">
      <c r="E8" s="198" t="s">
        <v>201</v>
      </c>
    </row>
    <row r="9" spans="4:8" x14ac:dyDescent="0.2">
      <c r="E9" s="199" t="s">
        <v>202</v>
      </c>
    </row>
    <row r="10" spans="4:8" ht="13.5" thickBot="1" x14ac:dyDescent="0.25"/>
    <row r="11" spans="4:8" ht="16.5" thickBot="1" x14ac:dyDescent="0.25">
      <c r="D11" s="200" t="s">
        <v>203</v>
      </c>
      <c r="E11" s="200" t="s">
        <v>204</v>
      </c>
      <c r="F11" s="201" t="s">
        <v>205</v>
      </c>
      <c r="G11" s="202"/>
      <c r="H11" s="203"/>
    </row>
    <row r="12" spans="4:8" ht="48" thickBot="1" x14ac:dyDescent="0.25">
      <c r="D12" s="204"/>
      <c r="E12" s="204"/>
      <c r="F12" s="205">
        <v>2019</v>
      </c>
      <c r="G12" s="206">
        <v>2020</v>
      </c>
      <c r="H12" s="206" t="s">
        <v>206</v>
      </c>
    </row>
    <row r="13" spans="4:8" ht="16.5" thickBot="1" x14ac:dyDescent="0.25">
      <c r="D13" s="207">
        <v>1</v>
      </c>
      <c r="E13" s="205">
        <v>2</v>
      </c>
      <c r="F13" s="205">
        <v>3</v>
      </c>
      <c r="G13" s="205">
        <v>4</v>
      </c>
      <c r="H13" s="205">
        <v>5</v>
      </c>
    </row>
    <row r="14" spans="4:8" ht="33" customHeight="1" thickBot="1" x14ac:dyDescent="0.25">
      <c r="D14" s="208">
        <v>1</v>
      </c>
      <c r="E14" s="209" t="s">
        <v>207</v>
      </c>
      <c r="F14" s="209"/>
      <c r="G14" s="209"/>
      <c r="H14" s="209"/>
    </row>
    <row r="15" spans="4:8" ht="29.25" customHeight="1" thickBot="1" x14ac:dyDescent="0.25">
      <c r="D15" s="208">
        <v>1.1000000000000001</v>
      </c>
      <c r="E15" s="209" t="s">
        <v>208</v>
      </c>
      <c r="F15" s="209"/>
      <c r="G15" s="209"/>
      <c r="H15" s="209"/>
    </row>
    <row r="16" spans="4:8" ht="18" customHeight="1" thickBot="1" x14ac:dyDescent="0.25">
      <c r="D16" s="208">
        <v>1.2</v>
      </c>
      <c r="E16" s="209" t="s">
        <v>209</v>
      </c>
      <c r="F16" s="209"/>
      <c r="G16" s="209"/>
      <c r="H16" s="209"/>
    </row>
    <row r="17" spans="4:8" ht="15.75" customHeight="1" thickBot="1" x14ac:dyDescent="0.25">
      <c r="D17" s="208">
        <v>1.3</v>
      </c>
      <c r="E17" s="209" t="s">
        <v>210</v>
      </c>
      <c r="F17" s="209">
        <v>0</v>
      </c>
      <c r="G17" s="209">
        <v>0</v>
      </c>
      <c r="H17" s="209">
        <v>0</v>
      </c>
    </row>
    <row r="18" spans="4:8" ht="16.5" customHeight="1" thickBot="1" x14ac:dyDescent="0.25">
      <c r="D18" s="208">
        <v>1.4</v>
      </c>
      <c r="E18" s="209" t="s">
        <v>211</v>
      </c>
      <c r="F18" s="209">
        <v>0</v>
      </c>
      <c r="G18" s="209">
        <v>0</v>
      </c>
      <c r="H18" s="209">
        <v>0</v>
      </c>
    </row>
    <row r="19" spans="4:8" ht="30.75" customHeight="1" thickBot="1" x14ac:dyDescent="0.25">
      <c r="D19" s="208">
        <v>2</v>
      </c>
      <c r="E19" s="209" t="s">
        <v>212</v>
      </c>
      <c r="F19" s="209"/>
      <c r="G19" s="209"/>
      <c r="H19" s="209"/>
    </row>
    <row r="20" spans="4:8" ht="20.25" customHeight="1" thickBot="1" x14ac:dyDescent="0.25">
      <c r="D20" s="208">
        <v>2.1</v>
      </c>
      <c r="E20" s="209" t="s">
        <v>208</v>
      </c>
      <c r="F20" s="209"/>
      <c r="G20" s="209"/>
      <c r="H20" s="209"/>
    </row>
    <row r="21" spans="4:8" ht="13.5" customHeight="1" thickBot="1" x14ac:dyDescent="0.25">
      <c r="D21" s="208">
        <v>2.2000000000000002</v>
      </c>
      <c r="E21" s="209" t="s">
        <v>209</v>
      </c>
      <c r="F21" s="209"/>
      <c r="G21" s="209"/>
      <c r="H21" s="209"/>
    </row>
    <row r="22" spans="4:8" ht="19.5" customHeight="1" thickBot="1" x14ac:dyDescent="0.25">
      <c r="D22" s="208">
        <v>2.2999999999999998</v>
      </c>
      <c r="E22" s="209" t="s">
        <v>210</v>
      </c>
      <c r="F22" s="209">
        <v>0</v>
      </c>
      <c r="G22" s="209">
        <v>0</v>
      </c>
      <c r="H22" s="209">
        <v>0</v>
      </c>
    </row>
    <row r="23" spans="4:8" ht="17.25" customHeight="1" thickBot="1" x14ac:dyDescent="0.25">
      <c r="D23" s="208">
        <v>2.4</v>
      </c>
      <c r="E23" s="209" t="s">
        <v>211</v>
      </c>
      <c r="F23" s="209">
        <v>0</v>
      </c>
      <c r="G23" s="209">
        <v>0</v>
      </c>
      <c r="H23" s="209">
        <v>0</v>
      </c>
    </row>
    <row r="24" spans="4:8" ht="75.75" customHeight="1" thickBot="1" x14ac:dyDescent="0.25">
      <c r="D24" s="208">
        <v>3</v>
      </c>
      <c r="E24" s="209" t="s">
        <v>213</v>
      </c>
      <c r="F24" s="209"/>
      <c r="G24" s="209"/>
      <c r="H24" s="209"/>
    </row>
    <row r="25" spans="4:8" ht="24.75" customHeight="1" thickBot="1" x14ac:dyDescent="0.25">
      <c r="D25" s="208">
        <v>3.1</v>
      </c>
      <c r="E25" s="209" t="s">
        <v>208</v>
      </c>
      <c r="F25" s="209"/>
      <c r="G25" s="209"/>
      <c r="H25" s="209"/>
    </row>
    <row r="26" spans="4:8" ht="18" customHeight="1" thickBot="1" x14ac:dyDescent="0.25">
      <c r="D26" s="208">
        <v>3.2</v>
      </c>
      <c r="E26" s="209" t="s">
        <v>209</v>
      </c>
      <c r="F26" s="209"/>
      <c r="G26" s="209"/>
      <c r="H26" s="209"/>
    </row>
    <row r="27" spans="4:8" ht="12" customHeight="1" thickBot="1" x14ac:dyDescent="0.25">
      <c r="D27" s="208">
        <v>3.3</v>
      </c>
      <c r="E27" s="209" t="s">
        <v>210</v>
      </c>
      <c r="F27" s="209">
        <v>0.25892999999999999</v>
      </c>
      <c r="G27" s="209">
        <v>0.30087999999999998</v>
      </c>
      <c r="H27" s="209">
        <f>G27-F27</f>
        <v>4.1949999999999987E-2</v>
      </c>
    </row>
    <row r="28" spans="4:8" ht="16.5" customHeight="1" thickBot="1" x14ac:dyDescent="0.25">
      <c r="D28" s="208">
        <v>3.4</v>
      </c>
      <c r="E28" s="209" t="s">
        <v>211</v>
      </c>
      <c r="F28" s="209">
        <v>0</v>
      </c>
      <c r="G28" s="209">
        <v>0</v>
      </c>
      <c r="H28" s="209">
        <f>G28-F28</f>
        <v>0</v>
      </c>
    </row>
    <row r="29" spans="4:8" ht="87.75" customHeight="1" thickBot="1" x14ac:dyDescent="0.25">
      <c r="D29" s="208">
        <v>4</v>
      </c>
      <c r="E29" s="209" t="s">
        <v>214</v>
      </c>
      <c r="F29" s="209"/>
      <c r="G29" s="209"/>
      <c r="H29" s="209"/>
    </row>
    <row r="30" spans="4:8" ht="16.5" thickBot="1" x14ac:dyDescent="0.25">
      <c r="D30" s="208">
        <v>4.0999999999999996</v>
      </c>
      <c r="E30" s="209" t="s">
        <v>208</v>
      </c>
      <c r="F30" s="209"/>
      <c r="G30" s="209"/>
      <c r="H30" s="209"/>
    </row>
    <row r="31" spans="4:8" ht="16.5" thickBot="1" x14ac:dyDescent="0.25">
      <c r="D31" s="208">
        <v>4.2</v>
      </c>
      <c r="E31" s="209" t="s">
        <v>209</v>
      </c>
      <c r="F31" s="209"/>
      <c r="G31" s="209"/>
      <c r="H31" s="209"/>
    </row>
    <row r="32" spans="4:8" ht="16.5" thickBot="1" x14ac:dyDescent="0.25">
      <c r="D32" s="208">
        <v>4.3</v>
      </c>
      <c r="E32" s="209" t="s">
        <v>210</v>
      </c>
      <c r="F32" s="209">
        <v>0.14285999999999999</v>
      </c>
      <c r="G32" s="209">
        <v>0.19469</v>
      </c>
      <c r="H32" s="209">
        <f>G32-F32</f>
        <v>5.1830000000000015E-2</v>
      </c>
    </row>
    <row r="33" spans="4:8" ht="16.5" thickBot="1" x14ac:dyDescent="0.25">
      <c r="D33" s="208">
        <v>4.4000000000000004</v>
      </c>
      <c r="E33" s="209" t="s">
        <v>211</v>
      </c>
      <c r="F33" s="209">
        <v>0</v>
      </c>
      <c r="G33" s="209">
        <v>0</v>
      </c>
      <c r="H33" s="209">
        <f t="shared" ref="H33:H35" si="0">G33-F33</f>
        <v>0</v>
      </c>
    </row>
    <row r="34" spans="4:8" ht="52.5" customHeight="1" thickBot="1" x14ac:dyDescent="0.25">
      <c r="D34" s="208">
        <v>5</v>
      </c>
      <c r="E34" s="209" t="s">
        <v>215</v>
      </c>
      <c r="F34" s="209">
        <v>0</v>
      </c>
      <c r="G34" s="209">
        <v>0</v>
      </c>
      <c r="H34" s="209">
        <f t="shared" si="0"/>
        <v>0</v>
      </c>
    </row>
    <row r="35" spans="4:8" ht="57.75" customHeight="1" thickBot="1" x14ac:dyDescent="0.25">
      <c r="D35" s="208">
        <v>5.0999999999999996</v>
      </c>
      <c r="E35" s="209" t="s">
        <v>216</v>
      </c>
      <c r="F35" s="209">
        <v>0</v>
      </c>
      <c r="G35" s="209">
        <v>0</v>
      </c>
      <c r="H35" s="209">
        <f t="shared" si="0"/>
        <v>0</v>
      </c>
    </row>
  </sheetData>
  <mergeCells count="3">
    <mergeCell ref="D11:D12"/>
    <mergeCell ref="E11:E12"/>
    <mergeCell ref="F11:H11"/>
  </mergeCells>
  <pageMargins left="0.7" right="0.7" top="0.75" bottom="0.75" header="0.3" footer="0.3"/>
  <pageSetup paperSize="9" scale="80" orientation="portrait" verticalDpi="0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zoomScale="85" zoomScaleNormal="85" workbookViewId="0">
      <selection activeCell="R9" sqref="R9"/>
    </sheetView>
  </sheetViews>
  <sheetFormatPr defaultRowHeight="15" x14ac:dyDescent="0.25"/>
  <cols>
    <col min="1" max="1" width="9.140625" style="45"/>
    <col min="2" max="2" width="28.42578125" style="180" customWidth="1"/>
    <col min="3" max="18" width="7.140625" style="180" customWidth="1"/>
    <col min="19" max="19" width="25.5703125" style="180" customWidth="1"/>
    <col min="20" max="20" width="90" style="196" customWidth="1"/>
    <col min="21" max="25" width="9.140625" style="180"/>
    <col min="26" max="16384" width="9.140625" style="45"/>
  </cols>
  <sheetData>
    <row r="2" spans="1:20" ht="18.75" x14ac:dyDescent="0.25">
      <c r="A2" s="179" t="s">
        <v>186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4" spans="1:20" ht="215.25" customHeight="1" x14ac:dyDescent="0.25">
      <c r="A4" s="181"/>
      <c r="B4" s="182" t="s">
        <v>187</v>
      </c>
      <c r="C4" s="183" t="s">
        <v>188</v>
      </c>
      <c r="D4" s="182"/>
      <c r="E4" s="182"/>
      <c r="F4" s="182"/>
      <c r="G4" s="182" t="s">
        <v>189</v>
      </c>
      <c r="H4" s="182"/>
      <c r="I4" s="182"/>
      <c r="J4" s="182"/>
      <c r="K4" s="184" t="s">
        <v>190</v>
      </c>
      <c r="L4" s="184"/>
      <c r="M4" s="184"/>
      <c r="N4" s="184"/>
      <c r="O4" s="182" t="s">
        <v>191</v>
      </c>
      <c r="P4" s="182"/>
      <c r="Q4" s="182"/>
      <c r="R4" s="185"/>
      <c r="S4" s="182" t="s">
        <v>192</v>
      </c>
      <c r="T4" s="186" t="s">
        <v>193</v>
      </c>
    </row>
    <row r="5" spans="1:20" x14ac:dyDescent="0.25">
      <c r="A5" s="181"/>
      <c r="B5" s="182"/>
      <c r="C5" s="187" t="s">
        <v>126</v>
      </c>
      <c r="D5" s="187" t="s">
        <v>127</v>
      </c>
      <c r="E5" s="187" t="s">
        <v>128</v>
      </c>
      <c r="F5" s="187" t="s">
        <v>129</v>
      </c>
      <c r="G5" s="187" t="s">
        <v>126</v>
      </c>
      <c r="H5" s="187" t="s">
        <v>127</v>
      </c>
      <c r="I5" s="187" t="s">
        <v>128</v>
      </c>
      <c r="J5" s="187" t="s">
        <v>129</v>
      </c>
      <c r="K5" s="187" t="s">
        <v>126</v>
      </c>
      <c r="L5" s="187" t="s">
        <v>127</v>
      </c>
      <c r="M5" s="187" t="s">
        <v>128</v>
      </c>
      <c r="N5" s="187" t="s">
        <v>129</v>
      </c>
      <c r="O5" s="187" t="s">
        <v>126</v>
      </c>
      <c r="P5" s="187" t="s">
        <v>127</v>
      </c>
      <c r="Q5" s="187" t="s">
        <v>128</v>
      </c>
      <c r="R5" s="187" t="s">
        <v>129</v>
      </c>
      <c r="S5" s="182"/>
      <c r="T5" s="186"/>
    </row>
    <row r="6" spans="1:20" x14ac:dyDescent="0.25">
      <c r="A6" s="188">
        <v>1</v>
      </c>
      <c r="B6" s="187">
        <v>2</v>
      </c>
      <c r="C6" s="187">
        <v>3</v>
      </c>
      <c r="D6" s="187">
        <v>4</v>
      </c>
      <c r="E6" s="187">
        <v>5</v>
      </c>
      <c r="F6" s="187">
        <v>6</v>
      </c>
      <c r="G6" s="187">
        <v>7</v>
      </c>
      <c r="H6" s="187">
        <v>8</v>
      </c>
      <c r="I6" s="187">
        <v>9</v>
      </c>
      <c r="J6" s="187">
        <v>10</v>
      </c>
      <c r="K6" s="187">
        <v>11</v>
      </c>
      <c r="L6" s="187">
        <v>12</v>
      </c>
      <c r="M6" s="187">
        <v>13</v>
      </c>
      <c r="N6" s="187">
        <v>14</v>
      </c>
      <c r="O6" s="187">
        <v>15</v>
      </c>
      <c r="P6" s="187">
        <v>16</v>
      </c>
      <c r="Q6" s="187">
        <v>17</v>
      </c>
      <c r="R6" s="187">
        <v>18</v>
      </c>
      <c r="S6" s="187">
        <v>19</v>
      </c>
      <c r="T6" s="189">
        <v>20</v>
      </c>
    </row>
    <row r="7" spans="1:20" x14ac:dyDescent="0.25">
      <c r="A7" s="190">
        <v>1</v>
      </c>
      <c r="B7" s="191" t="s">
        <v>194</v>
      </c>
      <c r="C7" s="192"/>
      <c r="D7" s="192"/>
      <c r="E7" s="192">
        <v>0</v>
      </c>
      <c r="F7" s="192">
        <v>0</v>
      </c>
      <c r="G7" s="193"/>
      <c r="H7" s="193"/>
      <c r="I7" s="193">
        <v>0</v>
      </c>
      <c r="J7" s="193">
        <v>0</v>
      </c>
      <c r="K7" s="192"/>
      <c r="L7" s="192"/>
      <c r="M7" s="192">
        <v>0.30087999999999998</v>
      </c>
      <c r="N7" s="192">
        <v>0</v>
      </c>
      <c r="O7" s="192"/>
      <c r="P7" s="192"/>
      <c r="Q7" s="192">
        <v>0.19469</v>
      </c>
      <c r="R7" s="192">
        <v>0</v>
      </c>
      <c r="S7" s="191">
        <v>0</v>
      </c>
      <c r="T7" s="194"/>
    </row>
    <row r="8" spans="1:20" x14ac:dyDescent="0.25">
      <c r="A8" s="188">
        <v>2</v>
      </c>
      <c r="B8" s="187" t="s">
        <v>195</v>
      </c>
      <c r="C8" s="195"/>
      <c r="D8" s="195"/>
      <c r="E8" s="195">
        <v>0</v>
      </c>
      <c r="F8" s="195">
        <v>0</v>
      </c>
      <c r="G8" s="195"/>
      <c r="H8" s="195"/>
      <c r="I8" s="195">
        <v>0</v>
      </c>
      <c r="J8" s="195">
        <v>0</v>
      </c>
      <c r="K8" s="195"/>
      <c r="L8" s="195"/>
      <c r="M8" s="195">
        <v>0</v>
      </c>
      <c r="N8" s="195">
        <v>0</v>
      </c>
      <c r="O8" s="195"/>
      <c r="P8" s="195"/>
      <c r="Q8" s="195">
        <v>0</v>
      </c>
      <c r="R8" s="195">
        <v>0</v>
      </c>
      <c r="S8" s="187">
        <v>0</v>
      </c>
      <c r="T8" s="194"/>
    </row>
  </sheetData>
  <mergeCells count="9">
    <mergeCell ref="A2:T2"/>
    <mergeCell ref="A4:A5"/>
    <mergeCell ref="B4:B5"/>
    <mergeCell ref="C4:F4"/>
    <mergeCell ref="G4:J4"/>
    <mergeCell ref="K4:N4"/>
    <mergeCell ref="O4:R4"/>
    <mergeCell ref="S4:S5"/>
    <mergeCell ref="T4:T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O13"/>
  <sheetViews>
    <sheetView workbookViewId="0">
      <selection activeCell="G15" sqref="G15"/>
    </sheetView>
  </sheetViews>
  <sheetFormatPr defaultRowHeight="15" x14ac:dyDescent="0.25"/>
  <cols>
    <col min="1" max="4" width="9.140625" style="45"/>
    <col min="5" max="5" width="50.7109375" style="45" customWidth="1"/>
    <col min="6" max="6" width="9.85546875" style="45" customWidth="1"/>
    <col min="7" max="7" width="20.7109375" style="45" customWidth="1"/>
    <col min="8" max="16384" width="9.140625" style="45"/>
  </cols>
  <sheetData>
    <row r="5" spans="5:15" ht="15.75" thickBot="1" x14ac:dyDescent="0.3"/>
    <row r="6" spans="5:15" ht="15" customHeight="1" x14ac:dyDescent="0.35">
      <c r="E6" s="157" t="s">
        <v>175</v>
      </c>
      <c r="F6" s="158"/>
      <c r="G6" s="159"/>
      <c r="H6" s="160"/>
      <c r="I6" s="160"/>
      <c r="J6" s="160"/>
      <c r="K6" s="160"/>
      <c r="L6" s="160"/>
      <c r="M6" s="160"/>
      <c r="N6" s="160"/>
      <c r="O6" s="160"/>
    </row>
    <row r="7" spans="5:15" ht="15" customHeight="1" x14ac:dyDescent="0.35">
      <c r="E7" s="161"/>
      <c r="F7" s="162"/>
      <c r="G7" s="163"/>
      <c r="H7" s="160"/>
      <c r="I7" s="160"/>
      <c r="J7" s="160"/>
      <c r="K7" s="160"/>
      <c r="L7" s="160"/>
      <c r="M7" s="160"/>
      <c r="N7" s="160"/>
      <c r="O7" s="160"/>
    </row>
    <row r="8" spans="5:15" ht="43.5" customHeight="1" thickBot="1" x14ac:dyDescent="0.4">
      <c r="E8" s="164"/>
      <c r="F8" s="165"/>
      <c r="G8" s="166"/>
      <c r="H8" s="160"/>
      <c r="I8" s="160"/>
      <c r="J8" s="160"/>
      <c r="K8" s="160"/>
      <c r="L8" s="160"/>
      <c r="M8" s="160"/>
      <c r="N8" s="160"/>
      <c r="O8" s="160"/>
    </row>
    <row r="9" spans="5:15" ht="15.75" thickBot="1" x14ac:dyDescent="0.3">
      <c r="E9" s="167" t="s">
        <v>176</v>
      </c>
      <c r="F9" s="168" t="s">
        <v>177</v>
      </c>
      <c r="G9" s="169" t="s">
        <v>178</v>
      </c>
    </row>
    <row r="10" spans="5:15" ht="15.75" x14ac:dyDescent="0.25">
      <c r="E10" s="170" t="s">
        <v>179</v>
      </c>
      <c r="F10" s="171"/>
      <c r="G10" s="172"/>
    </row>
    <row r="11" spans="5:15" x14ac:dyDescent="0.25">
      <c r="E11" s="173" t="s">
        <v>180</v>
      </c>
      <c r="F11" s="174" t="s">
        <v>181</v>
      </c>
      <c r="G11" s="175">
        <v>12</v>
      </c>
    </row>
    <row r="12" spans="5:15" x14ac:dyDescent="0.25">
      <c r="E12" s="173" t="s">
        <v>182</v>
      </c>
      <c r="F12" s="174" t="s">
        <v>183</v>
      </c>
      <c r="G12" s="175">
        <v>8.6999999999999993</v>
      </c>
    </row>
    <row r="13" spans="5:15" ht="15.75" thickBot="1" x14ac:dyDescent="0.3">
      <c r="E13" s="176" t="s">
        <v>184</v>
      </c>
      <c r="F13" s="177" t="s">
        <v>185</v>
      </c>
      <c r="G13" s="178">
        <v>25</v>
      </c>
    </row>
  </sheetData>
  <mergeCells count="1">
    <mergeCell ref="E6:G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A4" sqref="A4:R4"/>
    </sheetView>
  </sheetViews>
  <sheetFormatPr defaultRowHeight="15.75" x14ac:dyDescent="0.25"/>
  <cols>
    <col min="1" max="16384" width="9.140625" style="69"/>
  </cols>
  <sheetData>
    <row r="1" spans="1:9" ht="38.25" customHeight="1" x14ac:dyDescent="0.25">
      <c r="A1" s="82" t="s">
        <v>142</v>
      </c>
      <c r="B1" s="82"/>
      <c r="C1" s="82"/>
      <c r="D1" s="82"/>
      <c r="E1" s="82"/>
      <c r="F1" s="82"/>
      <c r="G1" s="82"/>
      <c r="H1" s="82"/>
      <c r="I1" s="82"/>
    </row>
    <row r="3" spans="1:9" ht="162.75" customHeight="1" x14ac:dyDescent="0.25">
      <c r="A3" s="83" t="s">
        <v>143</v>
      </c>
      <c r="B3" s="83"/>
      <c r="C3" s="83"/>
      <c r="D3" s="83"/>
      <c r="E3" s="83"/>
      <c r="F3" s="83"/>
      <c r="G3" s="83"/>
      <c r="H3" s="83"/>
      <c r="I3" s="83"/>
    </row>
  </sheetData>
  <mergeCells count="2">
    <mergeCell ref="A1:I1"/>
    <mergeCell ref="A3:I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4" sqref="A4:R4"/>
    </sheetView>
  </sheetViews>
  <sheetFormatPr defaultRowHeight="15.75" x14ac:dyDescent="0.25"/>
  <cols>
    <col min="1" max="16384" width="9.140625" style="69"/>
  </cols>
  <sheetData>
    <row r="1" spans="1:9" ht="49.5" customHeight="1" x14ac:dyDescent="0.25">
      <c r="A1" s="82" t="s">
        <v>144</v>
      </c>
      <c r="B1" s="82"/>
      <c r="C1" s="82"/>
      <c r="D1" s="82"/>
      <c r="E1" s="82"/>
      <c r="F1" s="82"/>
      <c r="G1" s="82"/>
      <c r="H1" s="82"/>
      <c r="I1" s="82"/>
    </row>
    <row r="3" spans="1:9" ht="59.25" customHeight="1" x14ac:dyDescent="0.25">
      <c r="A3" s="84" t="s">
        <v>145</v>
      </c>
      <c r="B3" s="85"/>
      <c r="C3" s="85"/>
      <c r="D3" s="85"/>
      <c r="E3" s="85"/>
      <c r="F3" s="85"/>
      <c r="G3" s="85"/>
      <c r="H3" s="85"/>
      <c r="I3" s="85"/>
    </row>
    <row r="4" spans="1:9" ht="72" customHeight="1" x14ac:dyDescent="0.25">
      <c r="A4" s="84" t="s">
        <v>146</v>
      </c>
      <c r="B4" s="85"/>
      <c r="C4" s="85"/>
      <c r="D4" s="85"/>
      <c r="E4" s="85"/>
      <c r="F4" s="85"/>
      <c r="G4" s="85"/>
      <c r="H4" s="85"/>
      <c r="I4" s="85"/>
    </row>
    <row r="5" spans="1:9" ht="101.25" customHeight="1" x14ac:dyDescent="0.25">
      <c r="A5" s="84" t="s">
        <v>147</v>
      </c>
      <c r="B5" s="85"/>
      <c r="C5" s="85"/>
      <c r="D5" s="85"/>
      <c r="E5" s="85"/>
      <c r="F5" s="85"/>
      <c r="G5" s="85"/>
      <c r="H5" s="85"/>
      <c r="I5" s="85"/>
    </row>
    <row r="6" spans="1:9" ht="84.75" customHeight="1" x14ac:dyDescent="0.25">
      <c r="A6" s="84" t="s">
        <v>148</v>
      </c>
      <c r="B6" s="85"/>
      <c r="C6" s="85"/>
      <c r="D6" s="85"/>
      <c r="E6" s="85"/>
      <c r="F6" s="85"/>
      <c r="G6" s="85"/>
      <c r="H6" s="85"/>
      <c r="I6" s="85"/>
    </row>
    <row r="8" spans="1:9" x14ac:dyDescent="0.25">
      <c r="B8" s="86"/>
    </row>
  </sheetData>
  <mergeCells count="5">
    <mergeCell ref="A1:I1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4" sqref="A4:R4"/>
    </sheetView>
  </sheetViews>
  <sheetFormatPr defaultRowHeight="18.75" x14ac:dyDescent="0.3"/>
  <cols>
    <col min="1" max="16384" width="9.140625" style="89"/>
  </cols>
  <sheetData>
    <row r="1" spans="1:10" x14ac:dyDescent="0.3">
      <c r="A1" s="87" t="s">
        <v>149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3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3">
      <c r="A3" s="88"/>
      <c r="B3" s="88"/>
      <c r="C3" s="88"/>
      <c r="D3" s="88"/>
      <c r="E3" s="88"/>
      <c r="F3" s="88"/>
      <c r="G3" s="88"/>
      <c r="H3" s="88"/>
      <c r="I3" s="88"/>
      <c r="J3" s="88"/>
    </row>
  </sheetData>
  <mergeCells count="1">
    <mergeCell ref="A1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3.4</vt:lpstr>
      <vt:lpstr>4.1</vt:lpstr>
      <vt:lpstr>4.2</vt:lpstr>
      <vt:lpstr>4.3</vt:lpstr>
      <vt:lpstr>4.9</vt:lpstr>
      <vt:lpstr>'1.2'!Область_печати</vt:lpstr>
      <vt:lpstr>'1.3'!Область_печати</vt:lpstr>
      <vt:lpstr>'2.1'!Область_печати</vt:lpstr>
      <vt:lpstr>'3.1'!Область_печати</vt:lpstr>
      <vt:lpstr>'3.4'!Область_печати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A.Andrianov</dc:creator>
  <cp:lastModifiedBy>A.Andrianov</cp:lastModifiedBy>
  <dcterms:created xsi:type="dcterms:W3CDTF">2021-04-29T05:37:31Z</dcterms:created>
  <dcterms:modified xsi:type="dcterms:W3CDTF">2021-04-29T08:34:29Z</dcterms:modified>
</cp:coreProperties>
</file>